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一般公共预算基本支出情况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<sst xmlns="http://schemas.openxmlformats.org/spreadsheetml/2006/main" count="122" uniqueCount="107">
  <si>
    <t>一般公共预算基本支出情况表</t>
  </si>
  <si>
    <t>填报单位：</t>
  </si>
  <si>
    <t>宁乡市花明楼镇</t>
  </si>
  <si>
    <t>单位：元</t>
  </si>
  <si>
    <t>预算05表</t>
  </si>
  <si>
    <t>科目编码</t>
  </si>
  <si>
    <t>项      目</t>
  </si>
  <si>
    <t>支出合计</t>
  </si>
  <si>
    <t>工资福利支出</t>
  </si>
  <si>
    <t>商品和服务支出</t>
  </si>
  <si>
    <t>对个人和家庭的补助</t>
  </si>
  <si>
    <t>资本性支出</t>
  </si>
  <si>
    <t>小计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</si>
  <si>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</si>
  <si>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</si>
  <si>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</si>
  <si>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</si>
  <si>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</si>
  <si>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</si>
  <si>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</si>
  <si>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</si>
  <si>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</si>
  <si>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</si>
  <si>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</si>
  <si>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</si>
  <si>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</si>
  <si>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</si>
  <si>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离退休费</t>
  </si>
  <si>
    <t>社会福利和救助</t>
  </si>
  <si>
    <t>助学金</t>
  </si>
  <si>
    <t>个人农业生产补贴</t>
  </si>
  <si>
    <t>其他对个人和家庭的补助支出</t>
  </si>
  <si>
    <t>设备购置</t>
  </si>
  <si>
    <t>基本工资</t>
  </si>
  <si>
    <t>津贴  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</si>
  <si>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</si>
  <si>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</si>
  <si>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</si>
  <si>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</si>
  <si>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</si>
  <si>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</si>
  <si>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</si>
  <si>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</si>
  <si>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</si>
  <si>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</si>
  <si>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</si>
  <si>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</si>
  <si>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</si>
  <si>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</si>
  <si>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</si>
  <si>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</si>
  <si>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</si>
  <si>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</si>
  <si>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</si>
  <si>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</si>
  <si>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</si>
  <si>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</si>
  <si>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</si>
  <si>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专用材料费</t>
  </si>
  <si>
    <t>被装购置费</t>
  </si>
  <si>
    <t>专用燃料费</t>
  </si>
  <si>
    <t>咨询费</t>
  </si>
  <si>
    <t>劳务费</t>
  </si>
  <si>
    <t>委托     业务费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</si>
  <si>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</si>
  <si>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</si>
  <si>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</si>
  <si>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</si>
  <si>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</si>
  <si>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</si>
  <si>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</si>
  <si>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</si>
  <si>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办公设备购置</t>
  </si>
  <si>
    <t>专用设备购置</t>
  </si>
  <si>
    <t>信息网络及软件购置更新</t>
  </si>
  <si>
    <t>一般公共服务</t>
  </si>
  <si>
    <t>政府办及相关机构事务</t>
  </si>
  <si>
    <t>　行政运行(政府机关）</t>
  </si>
  <si>
    <t xml:space="preserve">  政务公开审批（政务服务中心）</t>
  </si>
  <si>
    <t>公共安全</t>
  </si>
  <si>
    <t>司法</t>
  </si>
  <si>
    <t>　行政运行（司法所）</t>
  </si>
  <si>
    <t>社会保障和就业</t>
  </si>
  <si>
    <t>人力资源和社会保障管理事务</t>
  </si>
  <si>
    <t>综合业务管理（社会事务综合服务中心）</t>
  </si>
  <si>
    <t>行政事业单位离退休</t>
  </si>
  <si>
    <t>　行政单位离退休</t>
  </si>
  <si>
    <t>　事业单位离退休</t>
  </si>
  <si>
    <t xml:space="preserve">  机关事业单位基本养老保险缴费支出</t>
  </si>
  <si>
    <t xml:space="preserve">  机关事业单位职业年金缴费支出</t>
  </si>
  <si>
    <t>其他社会保障和就业支出</t>
  </si>
  <si>
    <t xml:space="preserve">  其他社会保障和就业支出</t>
  </si>
  <si>
    <t>卫生健康支出</t>
  </si>
  <si>
    <t>行政事业单位医疗</t>
  </si>
  <si>
    <t xml:space="preserve"> 行政单位医疗</t>
  </si>
  <si>
    <t xml:space="preserve">  事业单位医疗</t>
  </si>
  <si>
    <t xml:space="preserve">  公务员医疗补助</t>
  </si>
  <si>
    <t>城乡社区支出</t>
  </si>
  <si>
    <t>城乡社区管理事务</t>
  </si>
  <si>
    <t xml:space="preserve">  城管执法（综合行政执法队）</t>
  </si>
  <si>
    <t>农林水事务</t>
  </si>
  <si>
    <t>农业农村</t>
  </si>
  <si>
    <t>事业运行（农业综合服务中心）</t>
  </si>
  <si>
    <t>住房保障支出</t>
  </si>
  <si>
    <t xml:space="preserve"> 住房改革支出</t>
  </si>
  <si>
    <t>　住房公积金</t>
  </si>
  <si>
    <t>合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</si>
</sst>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-#,##0.00"/>
    <numFmt numFmtId="177" formatCode="#,##0.00_ ;-#,##0.00;;"/>
  </numFmts>
  <fonts count="45">
    <font>
      <sz val="9"/>
      <name val="宋体"/>
      <family val="0"/>
    </font>
    <font>
      <b/>
      <sz val="17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17"/>
      <name val="宋体"/>
      <family val="0"/>
    </font>
    <font>
      <b/>
      <sz val="15"/>
      <color indexed="23"/>
      <name val="宋体"/>
      <family val="0"/>
    </font>
    <font>
      <sz val="12"/>
      <name val="宋体"/>
      <family val="0"/>
    </font>
    <font>
      <b/>
      <sz val="18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8"/>
      <name val="宋体"/>
      <family val="0"/>
    </font>
    <font>
      <b/>
      <sz val="11"/>
      <color indexed="25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25"/>
      <name val="宋体"/>
      <family val="0"/>
    </font>
    <font>
      <b/>
      <sz val="11"/>
      <color indexed="9"/>
      <name val="宋体"/>
      <family val="0"/>
    </font>
    <font>
      <b/>
      <sz val="13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176" fontId="2" fillId="33" borderId="9" xfId="0" applyNumberFormat="1" applyFont="1" applyFill="1" applyBorder="1" applyAlignment="1" applyProtection="1">
      <alignment horizontal="left" vertical="center" shrinkToFit="1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33" borderId="11" xfId="0" applyNumberFormat="1" applyFont="1" applyFill="1" applyBorder="1" applyAlignment="1" applyProtection="1">
      <alignment horizontal="left" vertical="center" shrinkToFi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 shrinkToFit="1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 shrinkToFit="1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shrinkToFit="1"/>
      <protection/>
    </xf>
    <xf numFmtId="0" fontId="3" fillId="33" borderId="19" xfId="0" applyNumberFormat="1" applyFont="1" applyFill="1" applyBorder="1" applyAlignment="1" applyProtection="1">
      <alignment horizontal="left" vertical="center" shrinkToFit="1"/>
      <protection/>
    </xf>
    <xf numFmtId="177" fontId="3" fillId="34" borderId="19" xfId="0" applyNumberFormat="1" applyFont="1" applyFill="1" applyBorder="1" applyAlignment="1" applyProtection="1">
      <alignment horizontal="right" vertical="center"/>
      <protection/>
    </xf>
    <xf numFmtId="177" fontId="3" fillId="35" borderId="19" xfId="0" applyNumberFormat="1" applyFont="1" applyFill="1" applyBorder="1" applyAlignment="1" applyProtection="1">
      <alignment horizontal="right" vertical="center"/>
      <protection/>
    </xf>
    <xf numFmtId="0" fontId="3" fillId="33" borderId="20" xfId="0" applyNumberFormat="1" applyFont="1" applyFill="1" applyBorder="1" applyAlignment="1" applyProtection="1">
      <alignment horizontal="left" vertical="center" shrinkToFit="1"/>
      <protection/>
    </xf>
    <xf numFmtId="0" fontId="2" fillId="33" borderId="21" xfId="0" applyNumberFormat="1" applyFont="1" applyFill="1" applyBorder="1" applyAlignment="1" applyProtection="1">
      <alignment horizontal="left" vertical="center" shrinkToFit="1"/>
      <protection/>
    </xf>
    <xf numFmtId="0" fontId="3" fillId="33" borderId="22" xfId="0" applyNumberFormat="1" applyFont="1" applyFill="1" applyBorder="1" applyAlignment="1" applyProtection="1">
      <alignment horizontal="left" vertical="center"/>
      <protection/>
    </xf>
    <xf numFmtId="177" fontId="3" fillId="36" borderId="19" xfId="0" applyNumberFormat="1" applyFont="1" applyFill="1" applyBorder="1" applyAlignment="1" applyProtection="1">
      <alignment horizontal="right" vertical="center"/>
      <protection/>
    </xf>
    <xf numFmtId="0" fontId="2" fillId="33" borderId="23" xfId="0" applyNumberFormat="1" applyFont="1" applyFill="1" applyBorder="1" applyAlignment="1" applyProtection="1">
      <alignment horizontal="left" vertical="center" shrinkToFit="1"/>
      <protection/>
    </xf>
    <xf numFmtId="177" fontId="3" fillId="34" borderId="20" xfId="0" applyNumberFormat="1" applyFont="1" applyFill="1" applyBorder="1" applyAlignment="1" applyProtection="1">
      <alignment horizontal="right" vertical="center"/>
      <protection/>
    </xf>
    <xf numFmtId="177" fontId="3" fillId="35" borderId="20" xfId="0" applyNumberFormat="1" applyFont="1" applyFill="1" applyBorder="1" applyAlignment="1" applyProtection="1">
      <alignment horizontal="right" vertical="center"/>
      <protection/>
    </xf>
    <xf numFmtId="0" fontId="2" fillId="33" borderId="24" xfId="0" applyNumberFormat="1" applyFont="1" applyFill="1" applyBorder="1" applyAlignment="1" applyProtection="1">
      <alignment horizontal="left" vertical="center" shrinkToFit="1"/>
      <protection/>
    </xf>
    <xf numFmtId="0" fontId="3" fillId="33" borderId="25" xfId="0" applyNumberFormat="1" applyFont="1" applyFill="1" applyBorder="1" applyAlignment="1" applyProtection="1">
      <alignment horizontal="left" vertical="center" shrinkToFit="1"/>
      <protection/>
    </xf>
    <xf numFmtId="177" fontId="3" fillId="34" borderId="25" xfId="0" applyNumberFormat="1" applyFont="1" applyFill="1" applyBorder="1" applyAlignment="1" applyProtection="1">
      <alignment horizontal="right" vertical="center"/>
      <protection/>
    </xf>
    <xf numFmtId="0" fontId="2" fillId="33" borderId="26" xfId="0" applyNumberFormat="1" applyFont="1" applyFill="1" applyBorder="1" applyAlignment="1" applyProtection="1">
      <alignment horizontal="left" vertical="center" shrinkToFit="1"/>
      <protection/>
    </xf>
    <xf numFmtId="0" fontId="4" fillId="33" borderId="27" xfId="0" applyNumberFormat="1" applyFont="1" applyFill="1" applyBorder="1" applyAlignment="1" applyProtection="1">
      <alignment horizontal="left" vertical="center"/>
      <protection/>
    </xf>
    <xf numFmtId="0" fontId="3" fillId="33" borderId="27" xfId="0" applyNumberFormat="1" applyFont="1" applyFill="1" applyBorder="1" applyAlignment="1" applyProtection="1">
      <alignment vertical="center"/>
      <protection/>
    </xf>
    <xf numFmtId="177" fontId="5" fillId="34" borderId="27" xfId="0" applyNumberFormat="1" applyFont="1" applyFill="1" applyBorder="1" applyAlignment="1" applyProtection="1">
      <alignment horizontal="right" vertical="center"/>
      <protection/>
    </xf>
    <xf numFmtId="177" fontId="4" fillId="35" borderId="27" xfId="0" applyNumberFormat="1" applyFont="1" applyFill="1" applyBorder="1" applyAlignment="1" applyProtection="1">
      <alignment horizontal="right" vertical="center"/>
      <protection/>
    </xf>
    <xf numFmtId="0" fontId="2" fillId="33" borderId="28" xfId="0" applyNumberFormat="1" applyFont="1" applyFill="1" applyBorder="1" applyAlignment="1" applyProtection="1">
      <alignment horizontal="left" vertical="center" shrinkToFit="1"/>
      <protection/>
    </xf>
    <xf numFmtId="0" fontId="3" fillId="33" borderId="29" xfId="0" applyNumberFormat="1" applyFont="1" applyFill="1" applyBorder="1" applyAlignment="1" applyProtection="1">
      <alignment horizontal="left" vertical="center" shrinkToFit="1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177" fontId="3" fillId="33" borderId="19" xfId="0" applyNumberFormat="1" applyFont="1" applyFill="1" applyBorder="1" applyAlignment="1" applyProtection="1">
      <alignment horizontal="right" vertical="center"/>
      <protection/>
    </xf>
    <xf numFmtId="177" fontId="3" fillId="33" borderId="20" xfId="0" applyNumberFormat="1" applyFont="1" applyFill="1" applyBorder="1" applyAlignment="1" applyProtection="1">
      <alignment horizontal="right" vertical="center"/>
      <protection/>
    </xf>
    <xf numFmtId="177" fontId="4" fillId="34" borderId="27" xfId="0" applyNumberFormat="1" applyFont="1" applyFill="1" applyBorder="1" applyAlignment="1" applyProtection="1">
      <alignment horizontal="right" vertical="center"/>
      <protection/>
    </xf>
    <xf numFmtId="177" fontId="4" fillId="33" borderId="27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0" fontId="2" fillId="33" borderId="31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2" fillId="33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DCE8F6"/>
      <rgbColor rgb="00FFFF80"/>
      <rgbColor rgb="0000FF80"/>
      <rgbColor rgb="0000FF00"/>
      <rgbColor rgb="00808080"/>
      <rgbColor rgb="0080FF80"/>
      <rgbColor rgb="00ACA899"/>
      <rgbColor rgb="000000FF"/>
      <rgbColor rgb="00FFFF00"/>
      <rgbColor rgb="00C0C0C0"/>
      <rgbColor rgb="00FF000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37"/>
  <sheetViews>
    <sheetView showZeros="0" tabSelected="1" workbookViewId="0" topLeftCell="A1">
      <pane ySplit="5" topLeftCell="A6" activePane="bottomLeft" state="frozen"/>
      <selection pane="bottomLeft" activeCell="B3" sqref="B3:B5"/>
    </sheetView>
  </sheetViews>
  <sheetFormatPr defaultColWidth="9.33203125" defaultRowHeight="14.25" customHeight="1"/>
  <cols>
    <col min="1" max="1" width="8.83203125" style="0" customWidth="1"/>
    <col min="2" max="2" width="37" style="0" customWidth="1"/>
    <col min="3" max="3" width="19.66015625" style="0" customWidth="1"/>
    <col min="4" max="4" width="19" style="0" customWidth="1"/>
    <col min="5" max="5" width="13.33203125" style="0" customWidth="1"/>
    <col min="6" max="8" width="15" style="0" customWidth="1"/>
    <col min="9" max="14" width="17.66015625" style="0" customWidth="1"/>
    <col min="15" max="16" width="11.66015625" style="0" customWidth="1"/>
    <col min="17" max="17" width="14.5" style="0" customWidth="1"/>
    <col min="18" max="18" width="19.66015625" style="0" customWidth="1"/>
    <col min="19" max="32" width="13.33203125" style="0" customWidth="1"/>
    <col min="33" max="40" width="15" style="0" customWidth="1"/>
    <col min="41" max="41" width="13.66015625" style="0" customWidth="1"/>
    <col min="42" max="43" width="20.16015625" style="0" customWidth="1"/>
    <col min="44" max="44" width="16" style="0" customWidth="1"/>
    <col min="45" max="45" width="21.33203125" style="0" customWidth="1"/>
    <col min="46" max="46" width="18" style="0" customWidth="1"/>
    <col min="47" max="55" width="13.33203125" style="0" customWidth="1"/>
    <col min="56" max="56" width="18" style="0" customWidth="1"/>
    <col min="57" max="57" width="22.83203125" style="0" customWidth="1"/>
    <col min="58" max="58" width="19" style="0" customWidth="1"/>
    <col min="59" max="60" width="13.33203125" style="0" customWidth="1"/>
    <col min="61" max="61" width="17.33203125" style="0" customWidth="1"/>
  </cols>
  <sheetData>
    <row r="1" spans="1:61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50"/>
      <c r="AU1" s="50"/>
      <c r="AV1" s="50"/>
      <c r="AW1" s="50"/>
      <c r="AX1" s="50"/>
      <c r="AY1" s="50"/>
      <c r="AZ1" s="50"/>
      <c r="BA1" s="50"/>
      <c r="BB1" s="52"/>
      <c r="BC1" s="52"/>
      <c r="BD1" s="52"/>
      <c r="BE1" s="53"/>
      <c r="BF1" s="1"/>
      <c r="BG1" s="1"/>
      <c r="BH1" s="1"/>
      <c r="BI1" s="1"/>
    </row>
    <row r="2" spans="1:61" ht="21" customHeight="1">
      <c r="A2" s="2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9"/>
      <c r="Q2" s="4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39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54"/>
      <c r="BF2" s="4"/>
      <c r="BG2" s="55" t="s">
        <v>3</v>
      </c>
      <c r="BH2" s="4"/>
      <c r="BI2" s="55" t="s">
        <v>4</v>
      </c>
    </row>
    <row r="3" spans="1:61" ht="12.75" customHeight="1">
      <c r="A3" s="5" t="s">
        <v>5</v>
      </c>
      <c r="B3" s="6" t="s">
        <v>6</v>
      </c>
      <c r="C3" s="7" t="s">
        <v>7</v>
      </c>
      <c r="D3" s="7" t="s">
        <v>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5" t="s">
        <v>9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51"/>
      <c r="AT3" s="7" t="s">
        <v>10</v>
      </c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 t="s">
        <v>11</v>
      </c>
      <c r="BG3" s="7"/>
      <c r="BH3" s="7"/>
      <c r="BI3" s="7"/>
    </row>
    <row r="4" spans="1:61" ht="12.75" customHeight="1">
      <c r="A4" s="8"/>
      <c r="B4" s="9"/>
      <c r="C4" s="9"/>
      <c r="D4" s="10" t="s">
        <v>12</v>
      </c>
      <c r="E4" s="11" t="s">
        <v>13</v>
      </c>
      <c r="F4" s="12"/>
      <c r="G4" s="12"/>
      <c r="H4" s="13"/>
      <c r="I4" s="11" t="s">
        <v>14</v>
      </c>
      <c r="J4" s="12"/>
      <c r="K4" s="12"/>
      <c r="L4" s="12"/>
      <c r="M4" s="13"/>
      <c r="N4" s="17" t="s">
        <v>15</v>
      </c>
      <c r="O4" s="11" t="s">
        <v>16</v>
      </c>
      <c r="P4" s="12"/>
      <c r="Q4" s="13"/>
      <c r="R4" s="10" t="s">
        <v>12</v>
      </c>
      <c r="S4" s="11" t="s">
        <v>17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  <c r="AG4" s="17" t="s">
        <v>18</v>
      </c>
      <c r="AH4" s="17" t="s">
        <v>19</v>
      </c>
      <c r="AI4" s="47" t="s">
        <v>20</v>
      </c>
      <c r="AJ4" s="48"/>
      <c r="AK4" s="49"/>
      <c r="AL4" s="47" t="s">
        <v>21</v>
      </c>
      <c r="AM4" s="48"/>
      <c r="AN4" s="49"/>
      <c r="AO4" s="17" t="s">
        <v>22</v>
      </c>
      <c r="AP4" s="17" t="s">
        <v>23</v>
      </c>
      <c r="AQ4" s="17" t="s">
        <v>24</v>
      </c>
      <c r="AR4" s="17" t="s">
        <v>25</v>
      </c>
      <c r="AS4" s="17" t="s">
        <v>26</v>
      </c>
      <c r="AT4" s="10" t="s">
        <v>12</v>
      </c>
      <c r="AU4" s="11" t="s">
        <v>27</v>
      </c>
      <c r="AV4" s="12"/>
      <c r="AW4" s="13"/>
      <c r="AX4" s="11" t="s">
        <v>28</v>
      </c>
      <c r="AY4" s="12"/>
      <c r="AZ4" s="12"/>
      <c r="BA4" s="12"/>
      <c r="BB4" s="13"/>
      <c r="BC4" s="17" t="s">
        <v>29</v>
      </c>
      <c r="BD4" s="9" t="s">
        <v>30</v>
      </c>
      <c r="BE4" s="56" t="s">
        <v>31</v>
      </c>
      <c r="BF4" s="10" t="s">
        <v>12</v>
      </c>
      <c r="BG4" s="11" t="s">
        <v>32</v>
      </c>
      <c r="BH4" s="12"/>
      <c r="BI4" s="13"/>
    </row>
    <row r="5" spans="1:61" ht="25.5" customHeight="1">
      <c r="A5" s="14"/>
      <c r="B5" s="15"/>
      <c r="C5" s="15"/>
      <c r="D5" s="16"/>
      <c r="E5" s="17" t="s">
        <v>33</v>
      </c>
      <c r="F5" s="17" t="s">
        <v>34</v>
      </c>
      <c r="G5" s="17" t="s">
        <v>35</v>
      </c>
      <c r="H5" s="17" t="s">
        <v>36</v>
      </c>
      <c r="I5" s="17" t="s">
        <v>37</v>
      </c>
      <c r="J5" s="17" t="s">
        <v>38</v>
      </c>
      <c r="K5" s="17" t="s">
        <v>39</v>
      </c>
      <c r="L5" s="17" t="s">
        <v>40</v>
      </c>
      <c r="M5" s="17" t="s">
        <v>41</v>
      </c>
      <c r="N5" s="17" t="s">
        <v>15</v>
      </c>
      <c r="O5" s="17" t="s">
        <v>42</v>
      </c>
      <c r="P5" s="17" t="s">
        <v>43</v>
      </c>
      <c r="Q5" s="17" t="s">
        <v>16</v>
      </c>
      <c r="R5" s="16"/>
      <c r="S5" s="17" t="s">
        <v>44</v>
      </c>
      <c r="T5" s="17" t="s">
        <v>45</v>
      </c>
      <c r="U5" s="17" t="s">
        <v>46</v>
      </c>
      <c r="V5" s="17" t="s">
        <v>47</v>
      </c>
      <c r="W5" s="17" t="s">
        <v>48</v>
      </c>
      <c r="X5" s="17" t="s">
        <v>49</v>
      </c>
      <c r="Y5" s="17" t="s">
        <v>50</v>
      </c>
      <c r="Z5" s="17" t="s">
        <v>51</v>
      </c>
      <c r="AA5" s="17" t="s">
        <v>52</v>
      </c>
      <c r="AB5" s="17" t="s">
        <v>53</v>
      </c>
      <c r="AC5" s="17" t="s">
        <v>54</v>
      </c>
      <c r="AD5" s="17" t="s">
        <v>55</v>
      </c>
      <c r="AE5" s="17" t="s">
        <v>56</v>
      </c>
      <c r="AF5" s="17" t="s">
        <v>57</v>
      </c>
      <c r="AG5" s="17" t="s">
        <v>18</v>
      </c>
      <c r="AH5" s="17" t="s">
        <v>19</v>
      </c>
      <c r="AI5" s="17" t="s">
        <v>58</v>
      </c>
      <c r="AJ5" s="17" t="s">
        <v>59</v>
      </c>
      <c r="AK5" s="17" t="s">
        <v>60</v>
      </c>
      <c r="AL5" s="17" t="s">
        <v>61</v>
      </c>
      <c r="AM5" s="17" t="s">
        <v>62</v>
      </c>
      <c r="AN5" s="17" t="s">
        <v>63</v>
      </c>
      <c r="AO5" s="17" t="s">
        <v>22</v>
      </c>
      <c r="AP5" s="17" t="s">
        <v>23</v>
      </c>
      <c r="AQ5" s="17" t="s">
        <v>24</v>
      </c>
      <c r="AR5" s="17" t="s">
        <v>25</v>
      </c>
      <c r="AS5" s="17" t="s">
        <v>26</v>
      </c>
      <c r="AT5" s="16"/>
      <c r="AU5" s="17" t="s">
        <v>64</v>
      </c>
      <c r="AV5" s="17" t="s">
        <v>65</v>
      </c>
      <c r="AW5" s="17" t="s">
        <v>66</v>
      </c>
      <c r="AX5" s="17" t="s">
        <v>67</v>
      </c>
      <c r="AY5" s="17" t="s">
        <v>68</v>
      </c>
      <c r="AZ5" s="17" t="s">
        <v>69</v>
      </c>
      <c r="BA5" s="17" t="s">
        <v>70</v>
      </c>
      <c r="BB5" s="17" t="s">
        <v>71</v>
      </c>
      <c r="BC5" s="17" t="s">
        <v>29</v>
      </c>
      <c r="BD5" s="9" t="s">
        <v>30</v>
      </c>
      <c r="BE5" s="56" t="s">
        <v>31</v>
      </c>
      <c r="BF5" s="16"/>
      <c r="BG5" s="9" t="s">
        <v>72</v>
      </c>
      <c r="BH5" s="9" t="s">
        <v>73</v>
      </c>
      <c r="BI5" s="9" t="s">
        <v>74</v>
      </c>
    </row>
    <row r="6" spans="1:61" ht="18.75" customHeight="1">
      <c r="A6" s="18">
        <v>201</v>
      </c>
      <c r="B6" s="19" t="s">
        <v>75</v>
      </c>
      <c r="C6" s="20">
        <f aca="true" t="shared" si="0" ref="C6:C37">D6+R6+AT6+BF6</f>
        <v>8878691</v>
      </c>
      <c r="D6" s="20">
        <f aca="true" t="shared" si="1" ref="D6:D37">SUM(E6:Q6)</f>
        <v>5473015</v>
      </c>
      <c r="E6" s="20">
        <f aca="true" t="shared" si="2" ref="E6:BI6">E7</f>
        <v>1588464</v>
      </c>
      <c r="F6" s="20">
        <f t="shared" si="2"/>
        <v>1243536</v>
      </c>
      <c r="G6" s="20">
        <f t="shared" si="2"/>
        <v>2477671</v>
      </c>
      <c r="H6" s="20">
        <f t="shared" si="2"/>
        <v>163344</v>
      </c>
      <c r="I6" s="20">
        <f t="shared" si="2"/>
        <v>0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0</v>
      </c>
      <c r="O6" s="20">
        <f t="shared" si="2"/>
        <v>0</v>
      </c>
      <c r="P6" s="20">
        <f t="shared" si="2"/>
        <v>0</v>
      </c>
      <c r="Q6" s="20">
        <f t="shared" si="2"/>
        <v>0</v>
      </c>
      <c r="R6" s="20">
        <f t="shared" si="2"/>
        <v>2413280</v>
      </c>
      <c r="S6" s="20">
        <f t="shared" si="2"/>
        <v>282000</v>
      </c>
      <c r="T6" s="20">
        <f t="shared" si="2"/>
        <v>170000</v>
      </c>
      <c r="U6" s="20">
        <f t="shared" si="2"/>
        <v>0</v>
      </c>
      <c r="V6" s="20">
        <f t="shared" si="2"/>
        <v>0</v>
      </c>
      <c r="W6" s="20">
        <f t="shared" si="2"/>
        <v>218300</v>
      </c>
      <c r="X6" s="20">
        <f t="shared" si="2"/>
        <v>0</v>
      </c>
      <c r="Y6" s="20">
        <f t="shared" si="2"/>
        <v>0</v>
      </c>
      <c r="Z6" s="20">
        <f t="shared" si="2"/>
        <v>182540</v>
      </c>
      <c r="AA6" s="20">
        <f t="shared" si="2"/>
        <v>62000</v>
      </c>
      <c r="AB6" s="20">
        <f t="shared" si="2"/>
        <v>80000</v>
      </c>
      <c r="AC6" s="20">
        <f t="shared" si="2"/>
        <v>26200</v>
      </c>
      <c r="AD6" s="20">
        <f t="shared" si="2"/>
        <v>24000</v>
      </c>
      <c r="AE6" s="20">
        <f t="shared" si="2"/>
        <v>285240</v>
      </c>
      <c r="AF6" s="20">
        <f t="shared" si="2"/>
        <v>0</v>
      </c>
      <c r="AG6" s="20">
        <f t="shared" si="2"/>
        <v>50000</v>
      </c>
      <c r="AH6" s="20">
        <f t="shared" si="2"/>
        <v>60000</v>
      </c>
      <c r="AI6" s="20">
        <f t="shared" si="2"/>
        <v>30000</v>
      </c>
      <c r="AJ6" s="20">
        <f t="shared" si="2"/>
        <v>0</v>
      </c>
      <c r="AK6" s="20">
        <f t="shared" si="2"/>
        <v>20000</v>
      </c>
      <c r="AL6" s="20">
        <f t="shared" si="2"/>
        <v>125000</v>
      </c>
      <c r="AM6" s="20">
        <f t="shared" si="2"/>
        <v>135000</v>
      </c>
      <c r="AN6" s="20">
        <f t="shared" si="2"/>
        <v>0</v>
      </c>
      <c r="AO6" s="20">
        <f t="shared" si="2"/>
        <v>313000</v>
      </c>
      <c r="AP6" s="20">
        <f t="shared" si="2"/>
        <v>0</v>
      </c>
      <c r="AQ6" s="20">
        <f t="shared" si="2"/>
        <v>110000</v>
      </c>
      <c r="AR6" s="20">
        <f t="shared" si="2"/>
        <v>100000</v>
      </c>
      <c r="AS6" s="20">
        <f t="shared" si="2"/>
        <v>140000</v>
      </c>
      <c r="AT6" s="20">
        <f t="shared" si="2"/>
        <v>722396</v>
      </c>
      <c r="AU6" s="20">
        <f t="shared" si="2"/>
        <v>74436</v>
      </c>
      <c r="AV6" s="20">
        <f t="shared" si="2"/>
        <v>0</v>
      </c>
      <c r="AW6" s="20">
        <f t="shared" si="2"/>
        <v>0</v>
      </c>
      <c r="AX6" s="20">
        <f t="shared" si="2"/>
        <v>0</v>
      </c>
      <c r="AY6" s="20">
        <f t="shared" si="2"/>
        <v>153960</v>
      </c>
      <c r="AZ6" s="20">
        <f t="shared" si="2"/>
        <v>0</v>
      </c>
      <c r="BA6" s="20">
        <f t="shared" si="2"/>
        <v>0</v>
      </c>
      <c r="BB6" s="20">
        <f t="shared" si="2"/>
        <v>0</v>
      </c>
      <c r="BC6" s="20">
        <f t="shared" si="2"/>
        <v>0</v>
      </c>
      <c r="BD6" s="20">
        <f t="shared" si="2"/>
        <v>0</v>
      </c>
      <c r="BE6" s="20">
        <f t="shared" si="2"/>
        <v>494000</v>
      </c>
      <c r="BF6" s="20">
        <f t="shared" si="2"/>
        <v>270000</v>
      </c>
      <c r="BG6" s="20">
        <f t="shared" si="2"/>
        <v>270000</v>
      </c>
      <c r="BH6" s="20">
        <f t="shared" si="2"/>
        <v>0</v>
      </c>
      <c r="BI6" s="20">
        <f t="shared" si="2"/>
        <v>0</v>
      </c>
    </row>
    <row r="7" spans="1:61" ht="18.75" customHeight="1">
      <c r="A7" s="18">
        <v>20103</v>
      </c>
      <c r="B7" s="19" t="s">
        <v>76</v>
      </c>
      <c r="C7" s="20">
        <f t="shared" si="0"/>
        <v>8878691</v>
      </c>
      <c r="D7" s="20">
        <f t="shared" si="1"/>
        <v>5473015</v>
      </c>
      <c r="E7" s="20">
        <f aca="true" t="shared" si="3" ref="E7:BI7">E8+E9</f>
        <v>1588464</v>
      </c>
      <c r="F7" s="20">
        <f t="shared" si="3"/>
        <v>1243536</v>
      </c>
      <c r="G7" s="20">
        <f t="shared" si="3"/>
        <v>2477671</v>
      </c>
      <c r="H7" s="20">
        <f t="shared" si="3"/>
        <v>163344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  <c r="N7" s="20">
        <f t="shared" si="3"/>
        <v>0</v>
      </c>
      <c r="O7" s="20">
        <f t="shared" si="3"/>
        <v>0</v>
      </c>
      <c r="P7" s="20">
        <f t="shared" si="3"/>
        <v>0</v>
      </c>
      <c r="Q7" s="20">
        <f t="shared" si="3"/>
        <v>0</v>
      </c>
      <c r="R7" s="20">
        <f t="shared" si="3"/>
        <v>2413280</v>
      </c>
      <c r="S7" s="20">
        <f t="shared" si="3"/>
        <v>282000</v>
      </c>
      <c r="T7" s="20">
        <f t="shared" si="3"/>
        <v>170000</v>
      </c>
      <c r="U7" s="20">
        <f t="shared" si="3"/>
        <v>0</v>
      </c>
      <c r="V7" s="20">
        <f t="shared" si="3"/>
        <v>0</v>
      </c>
      <c r="W7" s="20">
        <f t="shared" si="3"/>
        <v>218300</v>
      </c>
      <c r="X7" s="20">
        <f t="shared" si="3"/>
        <v>0</v>
      </c>
      <c r="Y7" s="20">
        <f t="shared" si="3"/>
        <v>0</v>
      </c>
      <c r="Z7" s="20">
        <f t="shared" si="3"/>
        <v>182540</v>
      </c>
      <c r="AA7" s="20">
        <f t="shared" si="3"/>
        <v>62000</v>
      </c>
      <c r="AB7" s="20">
        <f t="shared" si="3"/>
        <v>80000</v>
      </c>
      <c r="AC7" s="20">
        <f t="shared" si="3"/>
        <v>26200</v>
      </c>
      <c r="AD7" s="20">
        <f t="shared" si="3"/>
        <v>24000</v>
      </c>
      <c r="AE7" s="20">
        <f t="shared" si="3"/>
        <v>285240</v>
      </c>
      <c r="AF7" s="20">
        <f t="shared" si="3"/>
        <v>0</v>
      </c>
      <c r="AG7" s="20">
        <f t="shared" si="3"/>
        <v>50000</v>
      </c>
      <c r="AH7" s="20">
        <f t="shared" si="3"/>
        <v>60000</v>
      </c>
      <c r="AI7" s="20">
        <f t="shared" si="3"/>
        <v>30000</v>
      </c>
      <c r="AJ7" s="20">
        <f t="shared" si="3"/>
        <v>0</v>
      </c>
      <c r="AK7" s="20">
        <f t="shared" si="3"/>
        <v>20000</v>
      </c>
      <c r="AL7" s="20">
        <f t="shared" si="3"/>
        <v>125000</v>
      </c>
      <c r="AM7" s="20">
        <f t="shared" si="3"/>
        <v>135000</v>
      </c>
      <c r="AN7" s="20">
        <f t="shared" si="3"/>
        <v>0</v>
      </c>
      <c r="AO7" s="20">
        <f t="shared" si="3"/>
        <v>313000</v>
      </c>
      <c r="AP7" s="20">
        <f t="shared" si="3"/>
        <v>0</v>
      </c>
      <c r="AQ7" s="20">
        <f t="shared" si="3"/>
        <v>110000</v>
      </c>
      <c r="AR7" s="20">
        <f t="shared" si="3"/>
        <v>100000</v>
      </c>
      <c r="AS7" s="20">
        <f t="shared" si="3"/>
        <v>140000</v>
      </c>
      <c r="AT7" s="20">
        <f t="shared" si="3"/>
        <v>722396</v>
      </c>
      <c r="AU7" s="20">
        <f t="shared" si="3"/>
        <v>74436</v>
      </c>
      <c r="AV7" s="20">
        <f t="shared" si="3"/>
        <v>0</v>
      </c>
      <c r="AW7" s="20">
        <f t="shared" si="3"/>
        <v>0</v>
      </c>
      <c r="AX7" s="20">
        <f t="shared" si="3"/>
        <v>0</v>
      </c>
      <c r="AY7" s="20">
        <f t="shared" si="3"/>
        <v>153960</v>
      </c>
      <c r="AZ7" s="20">
        <f t="shared" si="3"/>
        <v>0</v>
      </c>
      <c r="BA7" s="20">
        <f t="shared" si="3"/>
        <v>0</v>
      </c>
      <c r="BB7" s="20">
        <f t="shared" si="3"/>
        <v>0</v>
      </c>
      <c r="BC7" s="20">
        <f t="shared" si="3"/>
        <v>0</v>
      </c>
      <c r="BD7" s="20">
        <f t="shared" si="3"/>
        <v>0</v>
      </c>
      <c r="BE7" s="20">
        <f t="shared" si="3"/>
        <v>494000</v>
      </c>
      <c r="BF7" s="20">
        <f t="shared" si="3"/>
        <v>270000</v>
      </c>
      <c r="BG7" s="20">
        <f t="shared" si="3"/>
        <v>270000</v>
      </c>
      <c r="BH7" s="20">
        <f t="shared" si="3"/>
        <v>0</v>
      </c>
      <c r="BI7" s="20">
        <f t="shared" si="3"/>
        <v>0</v>
      </c>
    </row>
    <row r="8" spans="1:61" ht="18.75" customHeight="1">
      <c r="A8" s="18">
        <v>2010301</v>
      </c>
      <c r="B8" s="19" t="s">
        <v>77</v>
      </c>
      <c r="C8" s="20">
        <f t="shared" si="0"/>
        <v>8277675</v>
      </c>
      <c r="D8" s="20">
        <f t="shared" si="1"/>
        <v>5019539</v>
      </c>
      <c r="E8" s="20">
        <v>1460016</v>
      </c>
      <c r="F8" s="20">
        <v>1226736</v>
      </c>
      <c r="G8" s="20">
        <v>2276471</v>
      </c>
      <c r="H8" s="20">
        <v>56316</v>
      </c>
      <c r="I8" s="21">
        <v>0</v>
      </c>
      <c r="J8" s="20">
        <v>0</v>
      </c>
      <c r="K8" s="21">
        <v>0</v>
      </c>
      <c r="L8" s="21">
        <v>0</v>
      </c>
      <c r="M8" s="21">
        <v>0</v>
      </c>
      <c r="N8" s="21">
        <v>0</v>
      </c>
      <c r="O8" s="40">
        <v>0</v>
      </c>
      <c r="P8" s="40">
        <v>0</v>
      </c>
      <c r="Q8" s="20">
        <v>0</v>
      </c>
      <c r="R8" s="20">
        <f>SUM(S8:AS8)</f>
        <v>2265740</v>
      </c>
      <c r="S8" s="40">
        <v>250000</v>
      </c>
      <c r="T8" s="40">
        <v>150000</v>
      </c>
      <c r="U8" s="40">
        <v>0</v>
      </c>
      <c r="V8" s="40">
        <v>0</v>
      </c>
      <c r="W8" s="40">
        <v>208500</v>
      </c>
      <c r="X8" s="40">
        <v>0</v>
      </c>
      <c r="Y8" s="40">
        <v>0</v>
      </c>
      <c r="Z8" s="40">
        <v>150000</v>
      </c>
      <c r="AA8" s="40">
        <v>56000</v>
      </c>
      <c r="AB8" s="40">
        <v>80000</v>
      </c>
      <c r="AC8" s="40">
        <v>21500</v>
      </c>
      <c r="AD8" s="40">
        <v>21500</v>
      </c>
      <c r="AE8" s="20">
        <v>285240</v>
      </c>
      <c r="AF8" s="40">
        <v>0</v>
      </c>
      <c r="AG8" s="40">
        <v>50000</v>
      </c>
      <c r="AH8" s="40">
        <v>50000</v>
      </c>
      <c r="AI8" s="40">
        <v>30000</v>
      </c>
      <c r="AJ8" s="40">
        <v>0</v>
      </c>
      <c r="AK8" s="40">
        <v>20000</v>
      </c>
      <c r="AL8" s="40">
        <v>125000</v>
      </c>
      <c r="AM8" s="40">
        <v>135000</v>
      </c>
      <c r="AN8" s="40">
        <v>0</v>
      </c>
      <c r="AO8" s="40">
        <v>303000</v>
      </c>
      <c r="AP8" s="40">
        <v>0</v>
      </c>
      <c r="AQ8" s="40">
        <v>110000</v>
      </c>
      <c r="AR8" s="40">
        <v>100000</v>
      </c>
      <c r="AS8" s="40">
        <v>120000</v>
      </c>
      <c r="AT8" s="20">
        <f>SUM(AU8:BE8)</f>
        <v>722396</v>
      </c>
      <c r="AU8" s="20">
        <v>74436</v>
      </c>
      <c r="AV8" s="20">
        <v>0</v>
      </c>
      <c r="AW8" s="40">
        <v>0</v>
      </c>
      <c r="AX8" s="40">
        <v>0</v>
      </c>
      <c r="AY8" s="20">
        <v>153960</v>
      </c>
      <c r="AZ8" s="40">
        <v>0</v>
      </c>
      <c r="BA8" s="40">
        <v>0</v>
      </c>
      <c r="BB8" s="20">
        <v>0</v>
      </c>
      <c r="BC8" s="40">
        <v>0</v>
      </c>
      <c r="BD8" s="40">
        <v>0</v>
      </c>
      <c r="BE8" s="20">
        <v>494000</v>
      </c>
      <c r="BF8" s="20">
        <f>SUM(BG8:BI8)</f>
        <v>270000</v>
      </c>
      <c r="BG8" s="40">
        <v>270000</v>
      </c>
      <c r="BH8" s="40">
        <v>0</v>
      </c>
      <c r="BI8" s="40">
        <v>0</v>
      </c>
    </row>
    <row r="9" spans="1:61" ht="18.75" customHeight="1">
      <c r="A9" s="18">
        <v>2010306</v>
      </c>
      <c r="B9" s="19" t="s">
        <v>78</v>
      </c>
      <c r="C9" s="20">
        <f t="shared" si="0"/>
        <v>601016</v>
      </c>
      <c r="D9" s="20">
        <f t="shared" si="1"/>
        <v>453476</v>
      </c>
      <c r="E9" s="20">
        <v>128448</v>
      </c>
      <c r="F9" s="20">
        <v>16800</v>
      </c>
      <c r="G9" s="20">
        <v>201200</v>
      </c>
      <c r="H9" s="20">
        <v>107028</v>
      </c>
      <c r="I9" s="21">
        <v>0</v>
      </c>
      <c r="J9" s="20">
        <v>0</v>
      </c>
      <c r="K9" s="21">
        <v>0</v>
      </c>
      <c r="L9" s="21">
        <v>0</v>
      </c>
      <c r="M9" s="21">
        <v>0</v>
      </c>
      <c r="N9" s="21">
        <v>0</v>
      </c>
      <c r="O9" s="40">
        <v>0</v>
      </c>
      <c r="P9" s="40">
        <v>0</v>
      </c>
      <c r="Q9" s="21">
        <v>0</v>
      </c>
      <c r="R9" s="20">
        <f>SUM(S9:AS9)</f>
        <v>147540</v>
      </c>
      <c r="S9" s="40">
        <v>32000</v>
      </c>
      <c r="T9" s="40">
        <v>20000</v>
      </c>
      <c r="U9" s="40">
        <v>0</v>
      </c>
      <c r="V9" s="40">
        <v>0</v>
      </c>
      <c r="W9" s="40">
        <v>9800</v>
      </c>
      <c r="X9" s="40">
        <v>0</v>
      </c>
      <c r="Y9" s="40">
        <v>0</v>
      </c>
      <c r="Z9" s="40">
        <v>32540</v>
      </c>
      <c r="AA9" s="40">
        <v>6000</v>
      </c>
      <c r="AB9" s="40">
        <v>0</v>
      </c>
      <c r="AC9" s="40">
        <v>4700</v>
      </c>
      <c r="AD9" s="40">
        <v>2500</v>
      </c>
      <c r="AE9" s="20">
        <v>0</v>
      </c>
      <c r="AF9" s="40">
        <v>0</v>
      </c>
      <c r="AG9" s="40">
        <v>0</v>
      </c>
      <c r="AH9" s="40">
        <v>10000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10000</v>
      </c>
      <c r="AP9" s="40">
        <v>0</v>
      </c>
      <c r="AQ9" s="40">
        <v>0</v>
      </c>
      <c r="AR9" s="40">
        <v>0</v>
      </c>
      <c r="AS9" s="40">
        <v>20000</v>
      </c>
      <c r="AT9" s="20">
        <f>SUM(AU9:BE9)</f>
        <v>0</v>
      </c>
      <c r="AU9" s="40">
        <v>0</v>
      </c>
      <c r="AV9" s="2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20">
        <v>0</v>
      </c>
      <c r="BC9" s="40">
        <v>0</v>
      </c>
      <c r="BD9" s="40">
        <v>0</v>
      </c>
      <c r="BE9" s="40">
        <v>0</v>
      </c>
      <c r="BF9" s="20">
        <f>SUM(BG9:BI9)</f>
        <v>0</v>
      </c>
      <c r="BG9" s="40">
        <v>0</v>
      </c>
      <c r="BH9" s="40">
        <v>0</v>
      </c>
      <c r="BI9" s="40">
        <v>0</v>
      </c>
    </row>
    <row r="10" spans="1:61" ht="18.75" customHeight="1">
      <c r="A10" s="18">
        <v>204</v>
      </c>
      <c r="B10" s="19" t="s">
        <v>79</v>
      </c>
      <c r="C10" s="20">
        <f t="shared" si="0"/>
        <v>477002</v>
      </c>
      <c r="D10" s="20">
        <f t="shared" si="1"/>
        <v>367252</v>
      </c>
      <c r="E10" s="20">
        <f aca="true" t="shared" si="4" ref="E10:BI10">E11</f>
        <v>84288</v>
      </c>
      <c r="F10" s="20">
        <f t="shared" si="4"/>
        <v>125040</v>
      </c>
      <c r="G10" s="20">
        <f t="shared" si="4"/>
        <v>157924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109750</v>
      </c>
      <c r="S10" s="20">
        <f t="shared" si="4"/>
        <v>32000</v>
      </c>
      <c r="T10" s="20">
        <f t="shared" si="4"/>
        <v>20000</v>
      </c>
      <c r="U10" s="20">
        <f t="shared" si="4"/>
        <v>0</v>
      </c>
      <c r="V10" s="20">
        <f t="shared" si="4"/>
        <v>0</v>
      </c>
      <c r="W10" s="20">
        <f t="shared" si="4"/>
        <v>9500</v>
      </c>
      <c r="X10" s="20">
        <f t="shared" si="4"/>
        <v>0</v>
      </c>
      <c r="Y10" s="20">
        <f t="shared" si="4"/>
        <v>0</v>
      </c>
      <c r="Z10" s="20">
        <f t="shared" si="4"/>
        <v>0</v>
      </c>
      <c r="AA10" s="20">
        <f t="shared" si="4"/>
        <v>8000</v>
      </c>
      <c r="AB10" s="20">
        <f t="shared" si="4"/>
        <v>0</v>
      </c>
      <c r="AC10" s="20">
        <f t="shared" si="4"/>
        <v>4200</v>
      </c>
      <c r="AD10" s="20">
        <f t="shared" si="4"/>
        <v>1700</v>
      </c>
      <c r="AE10" s="20">
        <f t="shared" si="4"/>
        <v>19800</v>
      </c>
      <c r="AF10" s="20">
        <f t="shared" si="4"/>
        <v>0</v>
      </c>
      <c r="AG10" s="20">
        <f t="shared" si="4"/>
        <v>0</v>
      </c>
      <c r="AH10" s="20">
        <f t="shared" si="4"/>
        <v>0</v>
      </c>
      <c r="AI10" s="20">
        <f t="shared" si="4"/>
        <v>0</v>
      </c>
      <c r="AJ10" s="20">
        <f t="shared" si="4"/>
        <v>0</v>
      </c>
      <c r="AK10" s="20">
        <f t="shared" si="4"/>
        <v>0</v>
      </c>
      <c r="AL10" s="20">
        <f t="shared" si="4"/>
        <v>0</v>
      </c>
      <c r="AM10" s="20">
        <f t="shared" si="4"/>
        <v>0</v>
      </c>
      <c r="AN10" s="20">
        <f t="shared" si="4"/>
        <v>0</v>
      </c>
      <c r="AO10" s="20">
        <f t="shared" si="4"/>
        <v>9550</v>
      </c>
      <c r="AP10" s="20">
        <f t="shared" si="4"/>
        <v>0</v>
      </c>
      <c r="AQ10" s="20">
        <f t="shared" si="4"/>
        <v>0</v>
      </c>
      <c r="AR10" s="20">
        <f t="shared" si="4"/>
        <v>500</v>
      </c>
      <c r="AS10" s="20">
        <f t="shared" si="4"/>
        <v>4500</v>
      </c>
      <c r="AT10" s="20">
        <f t="shared" si="4"/>
        <v>0</v>
      </c>
      <c r="AU10" s="20">
        <f t="shared" si="4"/>
        <v>0</v>
      </c>
      <c r="AV10" s="20">
        <f t="shared" si="4"/>
        <v>0</v>
      </c>
      <c r="AW10" s="20">
        <f t="shared" si="4"/>
        <v>0</v>
      </c>
      <c r="AX10" s="20">
        <f t="shared" si="4"/>
        <v>0</v>
      </c>
      <c r="AY10" s="20">
        <f t="shared" si="4"/>
        <v>0</v>
      </c>
      <c r="AZ10" s="20">
        <f t="shared" si="4"/>
        <v>0</v>
      </c>
      <c r="BA10" s="20">
        <f t="shared" si="4"/>
        <v>0</v>
      </c>
      <c r="BB10" s="20">
        <f t="shared" si="4"/>
        <v>0</v>
      </c>
      <c r="BC10" s="20">
        <f t="shared" si="4"/>
        <v>0</v>
      </c>
      <c r="BD10" s="20">
        <f t="shared" si="4"/>
        <v>0</v>
      </c>
      <c r="BE10" s="20">
        <f t="shared" si="4"/>
        <v>0</v>
      </c>
      <c r="BF10" s="20">
        <f t="shared" si="4"/>
        <v>0</v>
      </c>
      <c r="BG10" s="20">
        <f t="shared" si="4"/>
        <v>0</v>
      </c>
      <c r="BH10" s="20">
        <f t="shared" si="4"/>
        <v>0</v>
      </c>
      <c r="BI10" s="20">
        <f t="shared" si="4"/>
        <v>0</v>
      </c>
    </row>
    <row r="11" spans="1:61" ht="18.75" customHeight="1">
      <c r="A11" s="18">
        <v>20406</v>
      </c>
      <c r="B11" s="19" t="s">
        <v>80</v>
      </c>
      <c r="C11" s="20">
        <f t="shared" si="0"/>
        <v>477002</v>
      </c>
      <c r="D11" s="20">
        <f t="shared" si="1"/>
        <v>367252</v>
      </c>
      <c r="E11" s="20">
        <f aca="true" t="shared" si="5" ref="E11:BI11">E12</f>
        <v>84288</v>
      </c>
      <c r="F11" s="20">
        <f t="shared" si="5"/>
        <v>125040</v>
      </c>
      <c r="G11" s="20">
        <f t="shared" si="5"/>
        <v>157924</v>
      </c>
      <c r="H11" s="20">
        <f t="shared" si="5"/>
        <v>0</v>
      </c>
      <c r="I11" s="20">
        <f t="shared" si="5"/>
        <v>0</v>
      </c>
      <c r="J11" s="20">
        <f t="shared" si="5"/>
        <v>0</v>
      </c>
      <c r="K11" s="20">
        <f t="shared" si="5"/>
        <v>0</v>
      </c>
      <c r="L11" s="20">
        <f t="shared" si="5"/>
        <v>0</v>
      </c>
      <c r="M11" s="20">
        <f t="shared" si="5"/>
        <v>0</v>
      </c>
      <c r="N11" s="20">
        <f t="shared" si="5"/>
        <v>0</v>
      </c>
      <c r="O11" s="20">
        <f t="shared" si="5"/>
        <v>0</v>
      </c>
      <c r="P11" s="20">
        <f t="shared" si="5"/>
        <v>0</v>
      </c>
      <c r="Q11" s="20">
        <f t="shared" si="5"/>
        <v>0</v>
      </c>
      <c r="R11" s="20">
        <f t="shared" si="5"/>
        <v>109750</v>
      </c>
      <c r="S11" s="20">
        <f t="shared" si="5"/>
        <v>32000</v>
      </c>
      <c r="T11" s="20">
        <f t="shared" si="5"/>
        <v>20000</v>
      </c>
      <c r="U11" s="20">
        <f t="shared" si="5"/>
        <v>0</v>
      </c>
      <c r="V11" s="20">
        <f t="shared" si="5"/>
        <v>0</v>
      </c>
      <c r="W11" s="20">
        <f t="shared" si="5"/>
        <v>9500</v>
      </c>
      <c r="X11" s="20">
        <f t="shared" si="5"/>
        <v>0</v>
      </c>
      <c r="Y11" s="20">
        <f t="shared" si="5"/>
        <v>0</v>
      </c>
      <c r="Z11" s="20">
        <f t="shared" si="5"/>
        <v>0</v>
      </c>
      <c r="AA11" s="20">
        <f t="shared" si="5"/>
        <v>8000</v>
      </c>
      <c r="AB11" s="20">
        <f t="shared" si="5"/>
        <v>0</v>
      </c>
      <c r="AC11" s="20">
        <f t="shared" si="5"/>
        <v>4200</v>
      </c>
      <c r="AD11" s="20">
        <f t="shared" si="5"/>
        <v>1700</v>
      </c>
      <c r="AE11" s="20">
        <f t="shared" si="5"/>
        <v>19800</v>
      </c>
      <c r="AF11" s="20">
        <f t="shared" si="5"/>
        <v>0</v>
      </c>
      <c r="AG11" s="20">
        <f t="shared" si="5"/>
        <v>0</v>
      </c>
      <c r="AH11" s="20">
        <f t="shared" si="5"/>
        <v>0</v>
      </c>
      <c r="AI11" s="20">
        <f t="shared" si="5"/>
        <v>0</v>
      </c>
      <c r="AJ11" s="20">
        <f t="shared" si="5"/>
        <v>0</v>
      </c>
      <c r="AK11" s="20">
        <f t="shared" si="5"/>
        <v>0</v>
      </c>
      <c r="AL11" s="20">
        <f t="shared" si="5"/>
        <v>0</v>
      </c>
      <c r="AM11" s="20">
        <f t="shared" si="5"/>
        <v>0</v>
      </c>
      <c r="AN11" s="20">
        <f t="shared" si="5"/>
        <v>0</v>
      </c>
      <c r="AO11" s="20">
        <f t="shared" si="5"/>
        <v>9550</v>
      </c>
      <c r="AP11" s="20">
        <f t="shared" si="5"/>
        <v>0</v>
      </c>
      <c r="AQ11" s="20">
        <f t="shared" si="5"/>
        <v>0</v>
      </c>
      <c r="AR11" s="20">
        <f t="shared" si="5"/>
        <v>500</v>
      </c>
      <c r="AS11" s="20">
        <f t="shared" si="5"/>
        <v>4500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0">
        <f t="shared" si="5"/>
        <v>0</v>
      </c>
      <c r="BB11" s="20">
        <f t="shared" si="5"/>
        <v>0</v>
      </c>
      <c r="BC11" s="20">
        <f t="shared" si="5"/>
        <v>0</v>
      </c>
      <c r="BD11" s="20">
        <f t="shared" si="5"/>
        <v>0</v>
      </c>
      <c r="BE11" s="20">
        <f t="shared" si="5"/>
        <v>0</v>
      </c>
      <c r="BF11" s="20">
        <f t="shared" si="5"/>
        <v>0</v>
      </c>
      <c r="BG11" s="20">
        <f t="shared" si="5"/>
        <v>0</v>
      </c>
      <c r="BH11" s="20">
        <f t="shared" si="5"/>
        <v>0</v>
      </c>
      <c r="BI11" s="20">
        <f t="shared" si="5"/>
        <v>0</v>
      </c>
    </row>
    <row r="12" spans="1:61" ht="18.75" customHeight="1">
      <c r="A12" s="18">
        <v>2040601</v>
      </c>
      <c r="B12" s="19" t="s">
        <v>81</v>
      </c>
      <c r="C12" s="20">
        <f t="shared" si="0"/>
        <v>477002</v>
      </c>
      <c r="D12" s="20">
        <f t="shared" si="1"/>
        <v>367252</v>
      </c>
      <c r="E12" s="20">
        <v>84288</v>
      </c>
      <c r="F12" s="20">
        <v>125040</v>
      </c>
      <c r="G12" s="20">
        <v>157924</v>
      </c>
      <c r="H12" s="20">
        <v>0</v>
      </c>
      <c r="I12" s="21">
        <v>0</v>
      </c>
      <c r="J12" s="20">
        <v>0</v>
      </c>
      <c r="K12" s="21">
        <v>0</v>
      </c>
      <c r="L12" s="21">
        <v>0</v>
      </c>
      <c r="M12" s="21">
        <v>0</v>
      </c>
      <c r="N12" s="21">
        <v>0</v>
      </c>
      <c r="O12" s="40">
        <v>0</v>
      </c>
      <c r="P12" s="40">
        <v>0</v>
      </c>
      <c r="Q12" s="21">
        <v>0</v>
      </c>
      <c r="R12" s="20">
        <f>SUM(S12:AS12)</f>
        <v>109750</v>
      </c>
      <c r="S12" s="40">
        <v>32000</v>
      </c>
      <c r="T12" s="40">
        <v>20000</v>
      </c>
      <c r="U12" s="40">
        <v>0</v>
      </c>
      <c r="V12" s="40">
        <v>0</v>
      </c>
      <c r="W12" s="40">
        <v>9500</v>
      </c>
      <c r="X12" s="40">
        <v>0</v>
      </c>
      <c r="Y12" s="40">
        <v>0</v>
      </c>
      <c r="Z12" s="40">
        <v>0</v>
      </c>
      <c r="AA12" s="40">
        <v>8000</v>
      </c>
      <c r="AB12" s="40">
        <v>0</v>
      </c>
      <c r="AC12" s="40">
        <v>4200</v>
      </c>
      <c r="AD12" s="40">
        <v>1700</v>
      </c>
      <c r="AE12" s="20">
        <v>19800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9550</v>
      </c>
      <c r="AP12" s="40">
        <v>0</v>
      </c>
      <c r="AQ12" s="40">
        <v>0</v>
      </c>
      <c r="AR12" s="40">
        <v>500</v>
      </c>
      <c r="AS12" s="40">
        <v>4500</v>
      </c>
      <c r="AT12" s="20">
        <f>SUM(AU12:BE12)</f>
        <v>0</v>
      </c>
      <c r="AU12" s="40">
        <v>0</v>
      </c>
      <c r="AV12" s="2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20">
        <v>0</v>
      </c>
      <c r="BC12" s="40">
        <v>0</v>
      </c>
      <c r="BD12" s="40">
        <v>0</v>
      </c>
      <c r="BE12" s="40">
        <v>0</v>
      </c>
      <c r="BF12" s="20">
        <f>SUM(BG12:BI12)</f>
        <v>0</v>
      </c>
      <c r="BG12" s="40">
        <v>0</v>
      </c>
      <c r="BH12" s="40">
        <v>0</v>
      </c>
      <c r="BI12" s="40">
        <v>0</v>
      </c>
    </row>
    <row r="13" spans="1:61" ht="18.75" customHeight="1">
      <c r="A13" s="18">
        <v>208</v>
      </c>
      <c r="B13" s="19" t="s">
        <v>82</v>
      </c>
      <c r="C13" s="20">
        <f t="shared" si="0"/>
        <v>6551322.209999999</v>
      </c>
      <c r="D13" s="20">
        <f t="shared" si="1"/>
        <v>5457882.209999999</v>
      </c>
      <c r="E13" s="20">
        <f aca="true" t="shared" si="6" ref="E13:BI13">E14+E16+E21</f>
        <v>1475124</v>
      </c>
      <c r="F13" s="20">
        <f t="shared" si="6"/>
        <v>126240</v>
      </c>
      <c r="G13" s="20">
        <f t="shared" si="6"/>
        <v>855100</v>
      </c>
      <c r="H13" s="20">
        <f t="shared" si="6"/>
        <v>1176096</v>
      </c>
      <c r="I13" s="20">
        <f t="shared" si="6"/>
        <v>1392538.72</v>
      </c>
      <c r="J13" s="20">
        <f t="shared" si="6"/>
        <v>277159.68</v>
      </c>
      <c r="K13" s="20">
        <f t="shared" si="6"/>
        <v>0</v>
      </c>
      <c r="L13" s="20">
        <f t="shared" si="6"/>
        <v>0</v>
      </c>
      <c r="M13" s="20">
        <f t="shared" si="6"/>
        <v>155623.81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773440</v>
      </c>
      <c r="S13" s="20">
        <f t="shared" si="6"/>
        <v>146000</v>
      </c>
      <c r="T13" s="20">
        <f t="shared" si="6"/>
        <v>56500</v>
      </c>
      <c r="U13" s="20">
        <f t="shared" si="6"/>
        <v>0</v>
      </c>
      <c r="V13" s="20">
        <f t="shared" si="6"/>
        <v>0</v>
      </c>
      <c r="W13" s="20">
        <f t="shared" si="6"/>
        <v>33000</v>
      </c>
      <c r="X13" s="20">
        <f t="shared" si="6"/>
        <v>0</v>
      </c>
      <c r="Y13" s="20">
        <f t="shared" si="6"/>
        <v>0</v>
      </c>
      <c r="Z13" s="20">
        <f t="shared" si="6"/>
        <v>94940</v>
      </c>
      <c r="AA13" s="20">
        <f t="shared" si="6"/>
        <v>14500</v>
      </c>
      <c r="AB13" s="20">
        <f t="shared" si="6"/>
        <v>0</v>
      </c>
      <c r="AC13" s="20">
        <f t="shared" si="6"/>
        <v>17900</v>
      </c>
      <c r="AD13" s="20">
        <f t="shared" si="6"/>
        <v>10200</v>
      </c>
      <c r="AE13" s="20">
        <f t="shared" si="6"/>
        <v>0</v>
      </c>
      <c r="AF13" s="20">
        <f t="shared" si="6"/>
        <v>0</v>
      </c>
      <c r="AG13" s="20">
        <f t="shared" si="6"/>
        <v>15000</v>
      </c>
      <c r="AH13" s="20">
        <f t="shared" si="6"/>
        <v>21000</v>
      </c>
      <c r="AI13" s="20">
        <f t="shared" si="6"/>
        <v>25000</v>
      </c>
      <c r="AJ13" s="20">
        <f t="shared" si="6"/>
        <v>0</v>
      </c>
      <c r="AK13" s="20">
        <f t="shared" si="6"/>
        <v>0</v>
      </c>
      <c r="AL13" s="20">
        <f t="shared" si="6"/>
        <v>0</v>
      </c>
      <c r="AM13" s="20">
        <f t="shared" si="6"/>
        <v>220000</v>
      </c>
      <c r="AN13" s="20">
        <f t="shared" si="6"/>
        <v>0</v>
      </c>
      <c r="AO13" s="20">
        <f t="shared" si="6"/>
        <v>34400</v>
      </c>
      <c r="AP13" s="20">
        <f t="shared" si="6"/>
        <v>0</v>
      </c>
      <c r="AQ13" s="20">
        <f t="shared" si="6"/>
        <v>0</v>
      </c>
      <c r="AR13" s="20">
        <f t="shared" si="6"/>
        <v>0</v>
      </c>
      <c r="AS13" s="20">
        <f t="shared" si="6"/>
        <v>85000</v>
      </c>
      <c r="AT13" s="20">
        <f t="shared" si="6"/>
        <v>320000</v>
      </c>
      <c r="AU13" s="20">
        <f t="shared" si="6"/>
        <v>0</v>
      </c>
      <c r="AV13" s="20">
        <f t="shared" si="6"/>
        <v>0</v>
      </c>
      <c r="AW13" s="20">
        <f t="shared" si="6"/>
        <v>0</v>
      </c>
      <c r="AX13" s="20">
        <f t="shared" si="6"/>
        <v>0</v>
      </c>
      <c r="AY13" s="20">
        <f t="shared" si="6"/>
        <v>0</v>
      </c>
      <c r="AZ13" s="20">
        <f t="shared" si="6"/>
        <v>0</v>
      </c>
      <c r="BA13" s="20">
        <f t="shared" si="6"/>
        <v>320000</v>
      </c>
      <c r="BB13" s="20">
        <f t="shared" si="6"/>
        <v>0</v>
      </c>
      <c r="BC13" s="20">
        <f t="shared" si="6"/>
        <v>0</v>
      </c>
      <c r="BD13" s="20">
        <f t="shared" si="6"/>
        <v>0</v>
      </c>
      <c r="BE13" s="20">
        <f t="shared" si="6"/>
        <v>0</v>
      </c>
      <c r="BF13" s="20">
        <f t="shared" si="6"/>
        <v>0</v>
      </c>
      <c r="BG13" s="20">
        <f t="shared" si="6"/>
        <v>0</v>
      </c>
      <c r="BH13" s="20">
        <f t="shared" si="6"/>
        <v>0</v>
      </c>
      <c r="BI13" s="20">
        <f t="shared" si="6"/>
        <v>0</v>
      </c>
    </row>
    <row r="14" spans="1:61" ht="18.75" customHeight="1">
      <c r="A14" s="18">
        <v>20801</v>
      </c>
      <c r="B14" s="19" t="s">
        <v>83</v>
      </c>
      <c r="C14" s="20">
        <f t="shared" si="0"/>
        <v>4726000</v>
      </c>
      <c r="D14" s="20">
        <f t="shared" si="1"/>
        <v>3632560</v>
      </c>
      <c r="E14" s="20">
        <f aca="true" t="shared" si="7" ref="E14:BI14">E15</f>
        <v>1475124</v>
      </c>
      <c r="F14" s="20">
        <f t="shared" si="7"/>
        <v>126240</v>
      </c>
      <c r="G14" s="20">
        <f t="shared" si="7"/>
        <v>855100</v>
      </c>
      <c r="H14" s="20">
        <f t="shared" si="7"/>
        <v>1176096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773440</v>
      </c>
      <c r="S14" s="20">
        <f t="shared" si="7"/>
        <v>146000</v>
      </c>
      <c r="T14" s="20">
        <f t="shared" si="7"/>
        <v>56500</v>
      </c>
      <c r="U14" s="20">
        <f t="shared" si="7"/>
        <v>0</v>
      </c>
      <c r="V14" s="20">
        <f t="shared" si="7"/>
        <v>0</v>
      </c>
      <c r="W14" s="20">
        <f t="shared" si="7"/>
        <v>33000</v>
      </c>
      <c r="X14" s="20">
        <f t="shared" si="7"/>
        <v>0</v>
      </c>
      <c r="Y14" s="20">
        <f t="shared" si="7"/>
        <v>0</v>
      </c>
      <c r="Z14" s="20">
        <f t="shared" si="7"/>
        <v>94940</v>
      </c>
      <c r="AA14" s="20">
        <f t="shared" si="7"/>
        <v>14500</v>
      </c>
      <c r="AB14" s="20">
        <f t="shared" si="7"/>
        <v>0</v>
      </c>
      <c r="AC14" s="20">
        <f t="shared" si="7"/>
        <v>17900</v>
      </c>
      <c r="AD14" s="20">
        <f t="shared" si="7"/>
        <v>10200</v>
      </c>
      <c r="AE14" s="20">
        <f t="shared" si="7"/>
        <v>0</v>
      </c>
      <c r="AF14" s="20">
        <f t="shared" si="7"/>
        <v>0</v>
      </c>
      <c r="AG14" s="20">
        <f t="shared" si="7"/>
        <v>15000</v>
      </c>
      <c r="AH14" s="20">
        <f t="shared" si="7"/>
        <v>21000</v>
      </c>
      <c r="AI14" s="20">
        <f t="shared" si="7"/>
        <v>25000</v>
      </c>
      <c r="AJ14" s="20">
        <f t="shared" si="7"/>
        <v>0</v>
      </c>
      <c r="AK14" s="20">
        <f t="shared" si="7"/>
        <v>0</v>
      </c>
      <c r="AL14" s="20">
        <f t="shared" si="7"/>
        <v>0</v>
      </c>
      <c r="AM14" s="20">
        <f t="shared" si="7"/>
        <v>220000</v>
      </c>
      <c r="AN14" s="20">
        <f t="shared" si="7"/>
        <v>0</v>
      </c>
      <c r="AO14" s="20">
        <f t="shared" si="7"/>
        <v>34400</v>
      </c>
      <c r="AP14" s="20">
        <f t="shared" si="7"/>
        <v>0</v>
      </c>
      <c r="AQ14" s="20">
        <f t="shared" si="7"/>
        <v>0</v>
      </c>
      <c r="AR14" s="20">
        <f t="shared" si="7"/>
        <v>0</v>
      </c>
      <c r="AS14" s="20">
        <f t="shared" si="7"/>
        <v>85000</v>
      </c>
      <c r="AT14" s="20">
        <f t="shared" si="7"/>
        <v>320000</v>
      </c>
      <c r="AU14" s="20">
        <f t="shared" si="7"/>
        <v>0</v>
      </c>
      <c r="AV14" s="20">
        <f t="shared" si="7"/>
        <v>0</v>
      </c>
      <c r="AW14" s="20">
        <f t="shared" si="7"/>
        <v>0</v>
      </c>
      <c r="AX14" s="20">
        <f t="shared" si="7"/>
        <v>0</v>
      </c>
      <c r="AY14" s="20">
        <f t="shared" si="7"/>
        <v>0</v>
      </c>
      <c r="AZ14" s="20">
        <f t="shared" si="7"/>
        <v>0</v>
      </c>
      <c r="BA14" s="20">
        <f t="shared" si="7"/>
        <v>320000</v>
      </c>
      <c r="BB14" s="20">
        <f t="shared" si="7"/>
        <v>0</v>
      </c>
      <c r="BC14" s="20">
        <f t="shared" si="7"/>
        <v>0</v>
      </c>
      <c r="BD14" s="20">
        <f t="shared" si="7"/>
        <v>0</v>
      </c>
      <c r="BE14" s="20">
        <f t="shared" si="7"/>
        <v>0</v>
      </c>
      <c r="BF14" s="20">
        <f t="shared" si="7"/>
        <v>0</v>
      </c>
      <c r="BG14" s="20">
        <f t="shared" si="7"/>
        <v>0</v>
      </c>
      <c r="BH14" s="20">
        <f t="shared" si="7"/>
        <v>0</v>
      </c>
      <c r="BI14" s="20">
        <f t="shared" si="7"/>
        <v>0</v>
      </c>
    </row>
    <row r="15" spans="1:61" ht="18.75" customHeight="1">
      <c r="A15" s="18">
        <v>2080104</v>
      </c>
      <c r="B15" s="19" t="s">
        <v>84</v>
      </c>
      <c r="C15" s="20">
        <f t="shared" si="0"/>
        <v>4726000</v>
      </c>
      <c r="D15" s="20">
        <f t="shared" si="1"/>
        <v>3632560</v>
      </c>
      <c r="E15" s="20">
        <v>1475124</v>
      </c>
      <c r="F15" s="20">
        <v>126240</v>
      </c>
      <c r="G15" s="20">
        <v>855100</v>
      </c>
      <c r="H15" s="20">
        <v>1176096</v>
      </c>
      <c r="I15" s="21">
        <v>0</v>
      </c>
      <c r="J15" s="20">
        <v>0</v>
      </c>
      <c r="K15" s="21">
        <v>0</v>
      </c>
      <c r="L15" s="21">
        <v>0</v>
      </c>
      <c r="M15" s="21">
        <v>0</v>
      </c>
      <c r="N15" s="21">
        <v>0</v>
      </c>
      <c r="O15" s="40">
        <v>0</v>
      </c>
      <c r="P15" s="40">
        <v>0</v>
      </c>
      <c r="Q15" s="21">
        <v>0</v>
      </c>
      <c r="R15" s="20">
        <f>SUM(S15:AS15)</f>
        <v>773440</v>
      </c>
      <c r="S15" s="40">
        <v>146000</v>
      </c>
      <c r="T15" s="40">
        <v>56500</v>
      </c>
      <c r="U15" s="40">
        <v>0</v>
      </c>
      <c r="V15" s="40">
        <v>0</v>
      </c>
      <c r="W15" s="40">
        <v>33000</v>
      </c>
      <c r="X15" s="40">
        <v>0</v>
      </c>
      <c r="Y15" s="40">
        <v>0</v>
      </c>
      <c r="Z15" s="40">
        <v>94940</v>
      </c>
      <c r="AA15" s="40">
        <v>14500</v>
      </c>
      <c r="AB15" s="40">
        <v>0</v>
      </c>
      <c r="AC15" s="40">
        <v>17900</v>
      </c>
      <c r="AD15" s="40">
        <v>10200</v>
      </c>
      <c r="AE15" s="20">
        <v>0</v>
      </c>
      <c r="AF15" s="40">
        <v>0</v>
      </c>
      <c r="AG15" s="40">
        <v>15000</v>
      </c>
      <c r="AH15" s="40">
        <v>21000</v>
      </c>
      <c r="AI15" s="40">
        <v>25000</v>
      </c>
      <c r="AJ15" s="40">
        <v>0</v>
      </c>
      <c r="AK15" s="40">
        <v>0</v>
      </c>
      <c r="AL15" s="40">
        <v>0</v>
      </c>
      <c r="AM15" s="40">
        <v>220000</v>
      </c>
      <c r="AN15" s="40">
        <v>0</v>
      </c>
      <c r="AO15" s="40">
        <v>34400</v>
      </c>
      <c r="AP15" s="40">
        <v>0</v>
      </c>
      <c r="AQ15" s="40">
        <v>0</v>
      </c>
      <c r="AR15" s="40">
        <v>0</v>
      </c>
      <c r="AS15" s="40">
        <v>85000</v>
      </c>
      <c r="AT15" s="20">
        <f>SUM(AU15:BE15)</f>
        <v>320000</v>
      </c>
      <c r="AU15" s="40">
        <v>0</v>
      </c>
      <c r="AV15" s="2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320000</v>
      </c>
      <c r="BB15" s="20">
        <v>0</v>
      </c>
      <c r="BC15" s="40">
        <v>0</v>
      </c>
      <c r="BD15" s="40">
        <v>0</v>
      </c>
      <c r="BE15" s="40">
        <v>0</v>
      </c>
      <c r="BF15" s="20">
        <f>SUM(BG15:BI15)</f>
        <v>0</v>
      </c>
      <c r="BG15" s="40">
        <v>0</v>
      </c>
      <c r="BH15" s="40">
        <v>0</v>
      </c>
      <c r="BI15" s="40">
        <v>0</v>
      </c>
    </row>
    <row r="16" spans="1:61" ht="18.75" customHeight="1">
      <c r="A16" s="18">
        <v>20805</v>
      </c>
      <c r="B16" s="19" t="s">
        <v>85</v>
      </c>
      <c r="C16" s="20">
        <f t="shared" si="0"/>
        <v>1669698.4</v>
      </c>
      <c r="D16" s="20">
        <f t="shared" si="1"/>
        <v>1669698.4</v>
      </c>
      <c r="E16" s="20">
        <f aca="true" t="shared" si="8" ref="E16:BI16">SUM(E17:E20)</f>
        <v>0</v>
      </c>
      <c r="F16" s="20">
        <f t="shared" si="8"/>
        <v>0</v>
      </c>
      <c r="G16" s="20">
        <f t="shared" si="8"/>
        <v>0</v>
      </c>
      <c r="H16" s="20">
        <f t="shared" si="8"/>
        <v>0</v>
      </c>
      <c r="I16" s="20">
        <f t="shared" si="8"/>
        <v>1392538.72</v>
      </c>
      <c r="J16" s="20">
        <f t="shared" si="8"/>
        <v>277159.68</v>
      </c>
      <c r="K16" s="20">
        <f t="shared" si="8"/>
        <v>0</v>
      </c>
      <c r="L16" s="20">
        <f t="shared" si="8"/>
        <v>0</v>
      </c>
      <c r="M16" s="20">
        <f t="shared" si="8"/>
        <v>0</v>
      </c>
      <c r="N16" s="20">
        <f t="shared" si="8"/>
        <v>0</v>
      </c>
      <c r="O16" s="20">
        <f t="shared" si="8"/>
        <v>0</v>
      </c>
      <c r="P16" s="20">
        <f t="shared" si="8"/>
        <v>0</v>
      </c>
      <c r="Q16" s="20">
        <f t="shared" si="8"/>
        <v>0</v>
      </c>
      <c r="R16" s="20">
        <f t="shared" si="8"/>
        <v>0</v>
      </c>
      <c r="S16" s="20">
        <f t="shared" si="8"/>
        <v>0</v>
      </c>
      <c r="T16" s="20">
        <f t="shared" si="8"/>
        <v>0</v>
      </c>
      <c r="U16" s="20">
        <f t="shared" si="8"/>
        <v>0</v>
      </c>
      <c r="V16" s="20">
        <f t="shared" si="8"/>
        <v>0</v>
      </c>
      <c r="W16" s="20">
        <f t="shared" si="8"/>
        <v>0</v>
      </c>
      <c r="X16" s="20">
        <f t="shared" si="8"/>
        <v>0</v>
      </c>
      <c r="Y16" s="20">
        <f t="shared" si="8"/>
        <v>0</v>
      </c>
      <c r="Z16" s="20">
        <f t="shared" si="8"/>
        <v>0</v>
      </c>
      <c r="AA16" s="20">
        <f t="shared" si="8"/>
        <v>0</v>
      </c>
      <c r="AB16" s="20">
        <f t="shared" si="8"/>
        <v>0</v>
      </c>
      <c r="AC16" s="20">
        <f t="shared" si="8"/>
        <v>0</v>
      </c>
      <c r="AD16" s="20">
        <f t="shared" si="8"/>
        <v>0</v>
      </c>
      <c r="AE16" s="20">
        <f t="shared" si="8"/>
        <v>0</v>
      </c>
      <c r="AF16" s="20">
        <f t="shared" si="8"/>
        <v>0</v>
      </c>
      <c r="AG16" s="20">
        <f t="shared" si="8"/>
        <v>0</v>
      </c>
      <c r="AH16" s="20">
        <f t="shared" si="8"/>
        <v>0</v>
      </c>
      <c r="AI16" s="20">
        <f t="shared" si="8"/>
        <v>0</v>
      </c>
      <c r="AJ16" s="20">
        <f t="shared" si="8"/>
        <v>0</v>
      </c>
      <c r="AK16" s="20">
        <f t="shared" si="8"/>
        <v>0</v>
      </c>
      <c r="AL16" s="20">
        <f t="shared" si="8"/>
        <v>0</v>
      </c>
      <c r="AM16" s="20">
        <f t="shared" si="8"/>
        <v>0</v>
      </c>
      <c r="AN16" s="20">
        <f t="shared" si="8"/>
        <v>0</v>
      </c>
      <c r="AO16" s="20">
        <f t="shared" si="8"/>
        <v>0</v>
      </c>
      <c r="AP16" s="20">
        <f t="shared" si="8"/>
        <v>0</v>
      </c>
      <c r="AQ16" s="20">
        <f t="shared" si="8"/>
        <v>0</v>
      </c>
      <c r="AR16" s="20">
        <f t="shared" si="8"/>
        <v>0</v>
      </c>
      <c r="AS16" s="20">
        <f t="shared" si="8"/>
        <v>0</v>
      </c>
      <c r="AT16" s="20">
        <f t="shared" si="8"/>
        <v>0</v>
      </c>
      <c r="AU16" s="20">
        <f t="shared" si="8"/>
        <v>0</v>
      </c>
      <c r="AV16" s="20">
        <f t="shared" si="8"/>
        <v>0</v>
      </c>
      <c r="AW16" s="20">
        <f t="shared" si="8"/>
        <v>0</v>
      </c>
      <c r="AX16" s="20">
        <f t="shared" si="8"/>
        <v>0</v>
      </c>
      <c r="AY16" s="20">
        <f t="shared" si="8"/>
        <v>0</v>
      </c>
      <c r="AZ16" s="20">
        <f t="shared" si="8"/>
        <v>0</v>
      </c>
      <c r="BA16" s="20">
        <f t="shared" si="8"/>
        <v>0</v>
      </c>
      <c r="BB16" s="20">
        <f t="shared" si="8"/>
        <v>0</v>
      </c>
      <c r="BC16" s="20">
        <f t="shared" si="8"/>
        <v>0</v>
      </c>
      <c r="BD16" s="20">
        <f t="shared" si="8"/>
        <v>0</v>
      </c>
      <c r="BE16" s="20">
        <f t="shared" si="8"/>
        <v>0</v>
      </c>
      <c r="BF16" s="20">
        <f t="shared" si="8"/>
        <v>0</v>
      </c>
      <c r="BG16" s="20">
        <f t="shared" si="8"/>
        <v>0</v>
      </c>
      <c r="BH16" s="20">
        <f t="shared" si="8"/>
        <v>0</v>
      </c>
      <c r="BI16" s="20">
        <f t="shared" si="8"/>
        <v>0</v>
      </c>
    </row>
    <row r="17" spans="1:61" ht="18.75" customHeight="1">
      <c r="A17" s="18">
        <v>2080501</v>
      </c>
      <c r="B17" s="19" t="s">
        <v>86</v>
      </c>
      <c r="C17" s="20">
        <f t="shared" si="0"/>
        <v>0</v>
      </c>
      <c r="D17" s="20">
        <f t="shared" si="1"/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40">
        <v>0</v>
      </c>
      <c r="P17" s="40">
        <v>0</v>
      </c>
      <c r="Q17" s="21">
        <v>0</v>
      </c>
      <c r="R17" s="20">
        <f>SUM(S17:AS17)</f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20">
        <f>SUM(AU17:BE17)</f>
        <v>0</v>
      </c>
      <c r="AU17" s="40">
        <v>0</v>
      </c>
      <c r="AV17" s="2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20">
        <f>SUM(BG17:BI17)</f>
        <v>0</v>
      </c>
      <c r="BG17" s="40">
        <v>0</v>
      </c>
      <c r="BH17" s="40">
        <v>0</v>
      </c>
      <c r="BI17" s="40">
        <v>0</v>
      </c>
    </row>
    <row r="18" spans="1:61" ht="18.75" customHeight="1">
      <c r="A18" s="18">
        <v>2080502</v>
      </c>
      <c r="B18" s="19" t="s">
        <v>87</v>
      </c>
      <c r="C18" s="20">
        <f t="shared" si="0"/>
        <v>0</v>
      </c>
      <c r="D18" s="20">
        <f t="shared" si="1"/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40">
        <v>0</v>
      </c>
      <c r="P18" s="40">
        <v>0</v>
      </c>
      <c r="Q18" s="21">
        <v>0</v>
      </c>
      <c r="R18" s="20">
        <f>SUM(S18:AS18)</f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20">
        <f>SUM(AU18:BE18)</f>
        <v>0</v>
      </c>
      <c r="AU18" s="40">
        <v>0</v>
      </c>
      <c r="AV18" s="2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20">
        <f>SUM(BG18:BI18)</f>
        <v>0</v>
      </c>
      <c r="BG18" s="40">
        <v>0</v>
      </c>
      <c r="BH18" s="40">
        <v>0</v>
      </c>
      <c r="BI18" s="40">
        <v>0</v>
      </c>
    </row>
    <row r="19" spans="1:61" ht="18.75" customHeight="1">
      <c r="A19" s="18">
        <v>2080505</v>
      </c>
      <c r="B19" s="19" t="s">
        <v>88</v>
      </c>
      <c r="C19" s="20">
        <f t="shared" si="0"/>
        <v>1392538.72</v>
      </c>
      <c r="D19" s="20">
        <f t="shared" si="1"/>
        <v>1392538.72</v>
      </c>
      <c r="E19" s="21">
        <v>0</v>
      </c>
      <c r="F19" s="21">
        <v>0</v>
      </c>
      <c r="G19" s="21">
        <v>0</v>
      </c>
      <c r="H19" s="21">
        <v>0</v>
      </c>
      <c r="I19" s="20">
        <v>1392538.72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40">
        <v>0</v>
      </c>
      <c r="P19" s="40">
        <v>0</v>
      </c>
      <c r="Q19" s="21">
        <v>0</v>
      </c>
      <c r="R19" s="20">
        <f>SUM(S19:AS19)</f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20">
        <f>SUM(AU19:BE19)</f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20">
        <f>SUM(BG19:BI19)</f>
        <v>0</v>
      </c>
      <c r="BG19" s="40">
        <v>0</v>
      </c>
      <c r="BH19" s="40">
        <v>0</v>
      </c>
      <c r="BI19" s="40">
        <v>0</v>
      </c>
    </row>
    <row r="20" spans="1:61" ht="18.75" customHeight="1">
      <c r="A20" s="18">
        <v>2080506</v>
      </c>
      <c r="B20" s="22" t="s">
        <v>89</v>
      </c>
      <c r="C20" s="20">
        <f t="shared" si="0"/>
        <v>277159.68</v>
      </c>
      <c r="D20" s="20">
        <f t="shared" si="1"/>
        <v>277159.68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277159.68</v>
      </c>
      <c r="K20" s="21">
        <v>0</v>
      </c>
      <c r="L20" s="21">
        <v>0</v>
      </c>
      <c r="M20" s="21">
        <v>0</v>
      </c>
      <c r="N20" s="21">
        <v>0</v>
      </c>
      <c r="O20" s="40">
        <v>0</v>
      </c>
      <c r="P20" s="40">
        <v>0</v>
      </c>
      <c r="Q20" s="21">
        <v>0</v>
      </c>
      <c r="R20" s="20">
        <f>SUM(S20:AS20)</f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20">
        <f>SUM(AU20:BE20)</f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20">
        <f>SUM(BG20:BI20)</f>
        <v>0</v>
      </c>
      <c r="BG20" s="40">
        <v>0</v>
      </c>
      <c r="BH20" s="40">
        <v>0</v>
      </c>
      <c r="BI20" s="40">
        <v>0</v>
      </c>
    </row>
    <row r="21" spans="1:61" ht="18.75" customHeight="1">
      <c r="A21" s="23">
        <v>20899</v>
      </c>
      <c r="B21" s="24" t="s">
        <v>90</v>
      </c>
      <c r="C21" s="20">
        <f t="shared" si="0"/>
        <v>155623.81</v>
      </c>
      <c r="D21" s="20">
        <f t="shared" si="1"/>
        <v>155623.81</v>
      </c>
      <c r="E21" s="25">
        <f aca="true" t="shared" si="9" ref="E21:BI21">E22</f>
        <v>0</v>
      </c>
      <c r="F21" s="25">
        <f t="shared" si="9"/>
        <v>0</v>
      </c>
      <c r="G21" s="25">
        <f t="shared" si="9"/>
        <v>0</v>
      </c>
      <c r="H21" s="25">
        <f t="shared" si="9"/>
        <v>0</v>
      </c>
      <c r="I21" s="25">
        <f t="shared" si="9"/>
        <v>0</v>
      </c>
      <c r="J21" s="25">
        <f t="shared" si="9"/>
        <v>0</v>
      </c>
      <c r="K21" s="25">
        <f t="shared" si="9"/>
        <v>0</v>
      </c>
      <c r="L21" s="25">
        <f t="shared" si="9"/>
        <v>0</v>
      </c>
      <c r="M21" s="25">
        <f t="shared" si="9"/>
        <v>155623.81</v>
      </c>
      <c r="N21" s="25">
        <f t="shared" si="9"/>
        <v>0</v>
      </c>
      <c r="O21" s="25">
        <f t="shared" si="9"/>
        <v>0</v>
      </c>
      <c r="P21" s="25">
        <f t="shared" si="9"/>
        <v>0</v>
      </c>
      <c r="Q21" s="25">
        <f t="shared" si="9"/>
        <v>0</v>
      </c>
      <c r="R21" s="20">
        <f t="shared" si="9"/>
        <v>0</v>
      </c>
      <c r="S21" s="25">
        <f t="shared" si="9"/>
        <v>0</v>
      </c>
      <c r="T21" s="25">
        <f t="shared" si="9"/>
        <v>0</v>
      </c>
      <c r="U21" s="25">
        <f t="shared" si="9"/>
        <v>0</v>
      </c>
      <c r="V21" s="25">
        <f t="shared" si="9"/>
        <v>0</v>
      </c>
      <c r="W21" s="25">
        <f t="shared" si="9"/>
        <v>0</v>
      </c>
      <c r="X21" s="25">
        <f t="shared" si="9"/>
        <v>0</v>
      </c>
      <c r="Y21" s="25">
        <f t="shared" si="9"/>
        <v>0</v>
      </c>
      <c r="Z21" s="25">
        <f t="shared" si="9"/>
        <v>0</v>
      </c>
      <c r="AA21" s="25">
        <f t="shared" si="9"/>
        <v>0</v>
      </c>
      <c r="AB21" s="25">
        <f t="shared" si="9"/>
        <v>0</v>
      </c>
      <c r="AC21" s="25">
        <f t="shared" si="9"/>
        <v>0</v>
      </c>
      <c r="AD21" s="25">
        <f t="shared" si="9"/>
        <v>0</v>
      </c>
      <c r="AE21" s="25">
        <f t="shared" si="9"/>
        <v>0</v>
      </c>
      <c r="AF21" s="25">
        <f t="shared" si="9"/>
        <v>0</v>
      </c>
      <c r="AG21" s="25">
        <f t="shared" si="9"/>
        <v>0</v>
      </c>
      <c r="AH21" s="25">
        <f t="shared" si="9"/>
        <v>0</v>
      </c>
      <c r="AI21" s="25">
        <f t="shared" si="9"/>
        <v>0</v>
      </c>
      <c r="AJ21" s="25">
        <f t="shared" si="9"/>
        <v>0</v>
      </c>
      <c r="AK21" s="25">
        <f t="shared" si="9"/>
        <v>0</v>
      </c>
      <c r="AL21" s="25">
        <f t="shared" si="9"/>
        <v>0</v>
      </c>
      <c r="AM21" s="25">
        <f t="shared" si="9"/>
        <v>0</v>
      </c>
      <c r="AN21" s="25">
        <f t="shared" si="9"/>
        <v>0</v>
      </c>
      <c r="AO21" s="25">
        <f t="shared" si="9"/>
        <v>0</v>
      </c>
      <c r="AP21" s="25">
        <f t="shared" si="9"/>
        <v>0</v>
      </c>
      <c r="AQ21" s="25">
        <f t="shared" si="9"/>
        <v>0</v>
      </c>
      <c r="AR21" s="25">
        <f t="shared" si="9"/>
        <v>0</v>
      </c>
      <c r="AS21" s="25">
        <f t="shared" si="9"/>
        <v>0</v>
      </c>
      <c r="AT21" s="20">
        <f t="shared" si="9"/>
        <v>0</v>
      </c>
      <c r="AU21" s="25">
        <f t="shared" si="9"/>
        <v>0</v>
      </c>
      <c r="AV21" s="25">
        <f t="shared" si="9"/>
        <v>0</v>
      </c>
      <c r="AW21" s="25">
        <f t="shared" si="9"/>
        <v>0</v>
      </c>
      <c r="AX21" s="25">
        <f t="shared" si="9"/>
        <v>0</v>
      </c>
      <c r="AY21" s="25">
        <f t="shared" si="9"/>
        <v>0</v>
      </c>
      <c r="AZ21" s="25">
        <f t="shared" si="9"/>
        <v>0</v>
      </c>
      <c r="BA21" s="25">
        <f t="shared" si="9"/>
        <v>0</v>
      </c>
      <c r="BB21" s="25">
        <f t="shared" si="9"/>
        <v>0</v>
      </c>
      <c r="BC21" s="25">
        <f t="shared" si="9"/>
        <v>0</v>
      </c>
      <c r="BD21" s="25">
        <f t="shared" si="9"/>
        <v>0</v>
      </c>
      <c r="BE21" s="25">
        <f t="shared" si="9"/>
        <v>0</v>
      </c>
      <c r="BF21" s="20">
        <f t="shared" si="9"/>
        <v>0</v>
      </c>
      <c r="BG21" s="25">
        <f t="shared" si="9"/>
        <v>0</v>
      </c>
      <c r="BH21" s="25">
        <f t="shared" si="9"/>
        <v>0</v>
      </c>
      <c r="BI21" s="25">
        <f t="shared" si="9"/>
        <v>0</v>
      </c>
    </row>
    <row r="22" spans="1:61" ht="18.75" customHeight="1">
      <c r="A22" s="26">
        <v>2089901</v>
      </c>
      <c r="B22" s="24" t="s">
        <v>91</v>
      </c>
      <c r="C22" s="27">
        <f t="shared" si="0"/>
        <v>155623.81</v>
      </c>
      <c r="D22" s="27">
        <f t="shared" si="1"/>
        <v>155623.81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7">
        <v>155623.81</v>
      </c>
      <c r="N22" s="28">
        <v>0</v>
      </c>
      <c r="O22" s="41">
        <v>0</v>
      </c>
      <c r="P22" s="41">
        <v>0</v>
      </c>
      <c r="Q22" s="28">
        <v>0</v>
      </c>
      <c r="R22" s="27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27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27">
        <v>0</v>
      </c>
      <c r="BG22" s="41">
        <v>0</v>
      </c>
      <c r="BH22" s="41">
        <v>0</v>
      </c>
      <c r="BI22" s="41">
        <v>0</v>
      </c>
    </row>
    <row r="23" spans="1:61" ht="18.75" customHeight="1">
      <c r="A23" s="29">
        <v>210</v>
      </c>
      <c r="B23" s="30" t="s">
        <v>92</v>
      </c>
      <c r="C23" s="31">
        <f t="shared" si="0"/>
        <v>900064.2</v>
      </c>
      <c r="D23" s="31">
        <f t="shared" si="1"/>
        <v>900064.2</v>
      </c>
      <c r="E23" s="31">
        <f aca="true" t="shared" si="10" ref="E23:BI23">E24</f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692813.36</v>
      </c>
      <c r="L23" s="31">
        <f t="shared" si="10"/>
        <v>207250.84</v>
      </c>
      <c r="M23" s="31">
        <f t="shared" si="10"/>
        <v>0</v>
      </c>
      <c r="N23" s="31">
        <f t="shared" si="10"/>
        <v>0</v>
      </c>
      <c r="O23" s="31">
        <f t="shared" si="10"/>
        <v>0</v>
      </c>
      <c r="P23" s="31">
        <f t="shared" si="10"/>
        <v>0</v>
      </c>
      <c r="Q23" s="31">
        <f t="shared" si="10"/>
        <v>0</v>
      </c>
      <c r="R23" s="31">
        <f t="shared" si="10"/>
        <v>0</v>
      </c>
      <c r="S23" s="31">
        <f t="shared" si="10"/>
        <v>0</v>
      </c>
      <c r="T23" s="31">
        <f t="shared" si="10"/>
        <v>0</v>
      </c>
      <c r="U23" s="31">
        <f t="shared" si="10"/>
        <v>0</v>
      </c>
      <c r="V23" s="31">
        <f t="shared" si="10"/>
        <v>0</v>
      </c>
      <c r="W23" s="31">
        <f t="shared" si="10"/>
        <v>0</v>
      </c>
      <c r="X23" s="31">
        <f t="shared" si="10"/>
        <v>0</v>
      </c>
      <c r="Y23" s="31">
        <f t="shared" si="10"/>
        <v>0</v>
      </c>
      <c r="Z23" s="31">
        <f t="shared" si="10"/>
        <v>0</v>
      </c>
      <c r="AA23" s="31">
        <f t="shared" si="10"/>
        <v>0</v>
      </c>
      <c r="AB23" s="31">
        <f t="shared" si="10"/>
        <v>0</v>
      </c>
      <c r="AC23" s="31">
        <f t="shared" si="10"/>
        <v>0</v>
      </c>
      <c r="AD23" s="31">
        <f t="shared" si="10"/>
        <v>0</v>
      </c>
      <c r="AE23" s="31">
        <f t="shared" si="10"/>
        <v>0</v>
      </c>
      <c r="AF23" s="31">
        <f t="shared" si="10"/>
        <v>0</v>
      </c>
      <c r="AG23" s="31">
        <f t="shared" si="10"/>
        <v>0</v>
      </c>
      <c r="AH23" s="31">
        <f t="shared" si="10"/>
        <v>0</v>
      </c>
      <c r="AI23" s="31">
        <f t="shared" si="10"/>
        <v>0</v>
      </c>
      <c r="AJ23" s="31">
        <f t="shared" si="10"/>
        <v>0</v>
      </c>
      <c r="AK23" s="31">
        <f t="shared" si="10"/>
        <v>0</v>
      </c>
      <c r="AL23" s="31">
        <f t="shared" si="10"/>
        <v>0</v>
      </c>
      <c r="AM23" s="31">
        <f t="shared" si="10"/>
        <v>0</v>
      </c>
      <c r="AN23" s="31">
        <f t="shared" si="10"/>
        <v>0</v>
      </c>
      <c r="AO23" s="31">
        <f t="shared" si="10"/>
        <v>0</v>
      </c>
      <c r="AP23" s="31">
        <f t="shared" si="10"/>
        <v>0</v>
      </c>
      <c r="AQ23" s="31">
        <f t="shared" si="10"/>
        <v>0</v>
      </c>
      <c r="AR23" s="31">
        <f t="shared" si="10"/>
        <v>0</v>
      </c>
      <c r="AS23" s="31">
        <f t="shared" si="10"/>
        <v>0</v>
      </c>
      <c r="AT23" s="31">
        <f t="shared" si="10"/>
        <v>0</v>
      </c>
      <c r="AU23" s="31">
        <f t="shared" si="10"/>
        <v>0</v>
      </c>
      <c r="AV23" s="31">
        <f t="shared" si="10"/>
        <v>0</v>
      </c>
      <c r="AW23" s="31">
        <f t="shared" si="10"/>
        <v>0</v>
      </c>
      <c r="AX23" s="31">
        <f t="shared" si="10"/>
        <v>0</v>
      </c>
      <c r="AY23" s="31">
        <f t="shared" si="10"/>
        <v>0</v>
      </c>
      <c r="AZ23" s="31">
        <f t="shared" si="10"/>
        <v>0</v>
      </c>
      <c r="BA23" s="31">
        <f t="shared" si="10"/>
        <v>0</v>
      </c>
      <c r="BB23" s="31">
        <f t="shared" si="10"/>
        <v>0</v>
      </c>
      <c r="BC23" s="31">
        <f t="shared" si="10"/>
        <v>0</v>
      </c>
      <c r="BD23" s="31">
        <f t="shared" si="10"/>
        <v>0</v>
      </c>
      <c r="BE23" s="31">
        <f t="shared" si="10"/>
        <v>0</v>
      </c>
      <c r="BF23" s="31">
        <f t="shared" si="10"/>
        <v>0</v>
      </c>
      <c r="BG23" s="31">
        <f t="shared" si="10"/>
        <v>0</v>
      </c>
      <c r="BH23" s="31">
        <f t="shared" si="10"/>
        <v>0</v>
      </c>
      <c r="BI23" s="31">
        <f t="shared" si="10"/>
        <v>0</v>
      </c>
    </row>
    <row r="24" spans="1:61" ht="18.75" customHeight="1">
      <c r="A24" s="18">
        <v>21011</v>
      </c>
      <c r="B24" s="19" t="s">
        <v>93</v>
      </c>
      <c r="C24" s="20">
        <f t="shared" si="0"/>
        <v>900064.2</v>
      </c>
      <c r="D24" s="20">
        <f t="shared" si="1"/>
        <v>900064.2</v>
      </c>
      <c r="E24" s="20">
        <f aca="true" t="shared" si="11" ref="E24:BI24">SUM(E25:E27)</f>
        <v>0</v>
      </c>
      <c r="F24" s="20">
        <f t="shared" si="11"/>
        <v>0</v>
      </c>
      <c r="G24" s="20">
        <f t="shared" si="11"/>
        <v>0</v>
      </c>
      <c r="H24" s="20">
        <f t="shared" si="11"/>
        <v>0</v>
      </c>
      <c r="I24" s="20">
        <f t="shared" si="11"/>
        <v>0</v>
      </c>
      <c r="J24" s="20">
        <f t="shared" si="11"/>
        <v>0</v>
      </c>
      <c r="K24" s="20">
        <f t="shared" si="11"/>
        <v>692813.36</v>
      </c>
      <c r="L24" s="20">
        <f t="shared" si="11"/>
        <v>207250.84</v>
      </c>
      <c r="M24" s="20">
        <f t="shared" si="11"/>
        <v>0</v>
      </c>
      <c r="N24" s="20">
        <f t="shared" si="11"/>
        <v>0</v>
      </c>
      <c r="O24" s="20">
        <f t="shared" si="11"/>
        <v>0</v>
      </c>
      <c r="P24" s="20">
        <f t="shared" si="11"/>
        <v>0</v>
      </c>
      <c r="Q24" s="20">
        <f t="shared" si="11"/>
        <v>0</v>
      </c>
      <c r="R24" s="20">
        <f t="shared" si="11"/>
        <v>0</v>
      </c>
      <c r="S24" s="20">
        <f t="shared" si="11"/>
        <v>0</v>
      </c>
      <c r="T24" s="20">
        <f t="shared" si="11"/>
        <v>0</v>
      </c>
      <c r="U24" s="20">
        <f t="shared" si="11"/>
        <v>0</v>
      </c>
      <c r="V24" s="20">
        <f t="shared" si="11"/>
        <v>0</v>
      </c>
      <c r="W24" s="20">
        <f t="shared" si="11"/>
        <v>0</v>
      </c>
      <c r="X24" s="20">
        <f t="shared" si="11"/>
        <v>0</v>
      </c>
      <c r="Y24" s="20">
        <f t="shared" si="11"/>
        <v>0</v>
      </c>
      <c r="Z24" s="20">
        <f t="shared" si="11"/>
        <v>0</v>
      </c>
      <c r="AA24" s="20">
        <f t="shared" si="11"/>
        <v>0</v>
      </c>
      <c r="AB24" s="20">
        <f t="shared" si="11"/>
        <v>0</v>
      </c>
      <c r="AC24" s="20">
        <f t="shared" si="11"/>
        <v>0</v>
      </c>
      <c r="AD24" s="20">
        <f t="shared" si="11"/>
        <v>0</v>
      </c>
      <c r="AE24" s="20">
        <f t="shared" si="11"/>
        <v>0</v>
      </c>
      <c r="AF24" s="20">
        <f t="shared" si="11"/>
        <v>0</v>
      </c>
      <c r="AG24" s="20">
        <f t="shared" si="11"/>
        <v>0</v>
      </c>
      <c r="AH24" s="20">
        <f t="shared" si="11"/>
        <v>0</v>
      </c>
      <c r="AI24" s="20">
        <f t="shared" si="11"/>
        <v>0</v>
      </c>
      <c r="AJ24" s="20">
        <f t="shared" si="11"/>
        <v>0</v>
      </c>
      <c r="AK24" s="20">
        <f t="shared" si="11"/>
        <v>0</v>
      </c>
      <c r="AL24" s="20">
        <f t="shared" si="11"/>
        <v>0</v>
      </c>
      <c r="AM24" s="20">
        <f t="shared" si="11"/>
        <v>0</v>
      </c>
      <c r="AN24" s="20">
        <f t="shared" si="11"/>
        <v>0</v>
      </c>
      <c r="AO24" s="20">
        <f t="shared" si="11"/>
        <v>0</v>
      </c>
      <c r="AP24" s="20">
        <f t="shared" si="11"/>
        <v>0</v>
      </c>
      <c r="AQ24" s="20">
        <f t="shared" si="11"/>
        <v>0</v>
      </c>
      <c r="AR24" s="20">
        <f t="shared" si="11"/>
        <v>0</v>
      </c>
      <c r="AS24" s="20">
        <f t="shared" si="11"/>
        <v>0</v>
      </c>
      <c r="AT24" s="20">
        <f t="shared" si="11"/>
        <v>0</v>
      </c>
      <c r="AU24" s="20">
        <f t="shared" si="11"/>
        <v>0</v>
      </c>
      <c r="AV24" s="20">
        <f t="shared" si="11"/>
        <v>0</v>
      </c>
      <c r="AW24" s="20">
        <f t="shared" si="11"/>
        <v>0</v>
      </c>
      <c r="AX24" s="20">
        <f t="shared" si="11"/>
        <v>0</v>
      </c>
      <c r="AY24" s="20">
        <f t="shared" si="11"/>
        <v>0</v>
      </c>
      <c r="AZ24" s="20">
        <f t="shared" si="11"/>
        <v>0</v>
      </c>
      <c r="BA24" s="20">
        <f t="shared" si="11"/>
        <v>0</v>
      </c>
      <c r="BB24" s="20">
        <f t="shared" si="11"/>
        <v>0</v>
      </c>
      <c r="BC24" s="20">
        <f t="shared" si="11"/>
        <v>0</v>
      </c>
      <c r="BD24" s="20">
        <f t="shared" si="11"/>
        <v>0</v>
      </c>
      <c r="BE24" s="20">
        <f t="shared" si="11"/>
        <v>0</v>
      </c>
      <c r="BF24" s="20">
        <f t="shared" si="11"/>
        <v>0</v>
      </c>
      <c r="BG24" s="20">
        <f t="shared" si="11"/>
        <v>0</v>
      </c>
      <c r="BH24" s="20">
        <f t="shared" si="11"/>
        <v>0</v>
      </c>
      <c r="BI24" s="20">
        <f t="shared" si="11"/>
        <v>0</v>
      </c>
    </row>
    <row r="25" spans="1:61" ht="18.75" customHeight="1">
      <c r="A25" s="32">
        <v>2101101</v>
      </c>
      <c r="B25" s="22" t="s">
        <v>94</v>
      </c>
      <c r="C25" s="27">
        <f t="shared" si="0"/>
        <v>216722.48</v>
      </c>
      <c r="D25" s="27">
        <f t="shared" si="1"/>
        <v>216722.48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7">
        <v>216722.48</v>
      </c>
      <c r="L25" s="28">
        <v>0</v>
      </c>
      <c r="M25" s="28">
        <v>0</v>
      </c>
      <c r="N25" s="28">
        <v>0</v>
      </c>
      <c r="O25" s="41">
        <v>0</v>
      </c>
      <c r="P25" s="41">
        <v>0</v>
      </c>
      <c r="Q25" s="28">
        <v>0</v>
      </c>
      <c r="R25" s="27">
        <f>SUM(S25:AS25)</f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27">
        <f>SUM(AU25:BE25)</f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27">
        <f>SUM(BG25:BI25)</f>
        <v>0</v>
      </c>
      <c r="BG25" s="41">
        <v>0</v>
      </c>
      <c r="BH25" s="41">
        <v>0</v>
      </c>
      <c r="BI25" s="41">
        <v>0</v>
      </c>
    </row>
    <row r="26" spans="1:61" ht="18.75" customHeight="1">
      <c r="A26" s="33">
        <v>2101102</v>
      </c>
      <c r="B26" s="34" t="s">
        <v>95</v>
      </c>
      <c r="C26" s="35">
        <f t="shared" si="0"/>
        <v>476090.88</v>
      </c>
      <c r="D26" s="35">
        <f t="shared" si="1"/>
        <v>476090.88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42">
        <v>476090.88</v>
      </c>
      <c r="L26" s="36">
        <v>0</v>
      </c>
      <c r="M26" s="36">
        <v>0</v>
      </c>
      <c r="N26" s="36">
        <v>0</v>
      </c>
      <c r="O26" s="43">
        <v>0</v>
      </c>
      <c r="P26" s="43">
        <v>0</v>
      </c>
      <c r="Q26" s="36">
        <v>0</v>
      </c>
      <c r="R26" s="35">
        <f>SUM(S26:AS26)</f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35">
        <f>SUM(AU26:BE26)</f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35">
        <f>SUM(BG26:BI26)</f>
        <v>0</v>
      </c>
      <c r="BG26" s="43">
        <v>0</v>
      </c>
      <c r="BH26" s="43">
        <v>0</v>
      </c>
      <c r="BI26" s="43">
        <v>0</v>
      </c>
    </row>
    <row r="27" spans="1:61" ht="18.75" customHeight="1">
      <c r="A27" s="33">
        <v>2101103</v>
      </c>
      <c r="B27" s="34" t="s">
        <v>96</v>
      </c>
      <c r="C27" s="35">
        <f t="shared" si="0"/>
        <v>207250.84</v>
      </c>
      <c r="D27" s="35">
        <f t="shared" si="1"/>
        <v>207250.84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42">
        <v>207250.84</v>
      </c>
      <c r="M27" s="36">
        <v>0</v>
      </c>
      <c r="N27" s="36">
        <v>0</v>
      </c>
      <c r="O27" s="43">
        <v>0</v>
      </c>
      <c r="P27" s="43">
        <v>0</v>
      </c>
      <c r="Q27" s="36">
        <v>0</v>
      </c>
      <c r="R27" s="35">
        <f>SUM(S27:AS27)</f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35">
        <f>SUM(AU27:BE27)</f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35">
        <f>SUM(BG27:BI27)</f>
        <v>0</v>
      </c>
      <c r="BG27" s="43">
        <v>0</v>
      </c>
      <c r="BH27" s="43">
        <v>0</v>
      </c>
      <c r="BI27" s="43">
        <v>0</v>
      </c>
    </row>
    <row r="28" spans="1:61" ht="18.75" customHeight="1">
      <c r="A28" s="29">
        <v>212</v>
      </c>
      <c r="B28" s="30" t="s">
        <v>97</v>
      </c>
      <c r="C28" s="31">
        <f t="shared" si="0"/>
        <v>0</v>
      </c>
      <c r="D28" s="31">
        <f t="shared" si="1"/>
        <v>0</v>
      </c>
      <c r="E28" s="31">
        <f aca="true" t="shared" si="12" ref="E28:BI28">E29</f>
        <v>0</v>
      </c>
      <c r="F28" s="31">
        <f t="shared" si="12"/>
        <v>0</v>
      </c>
      <c r="G28" s="31">
        <f t="shared" si="12"/>
        <v>0</v>
      </c>
      <c r="H28" s="31">
        <f t="shared" si="12"/>
        <v>0</v>
      </c>
      <c r="I28" s="31">
        <f t="shared" si="12"/>
        <v>0</v>
      </c>
      <c r="J28" s="31">
        <f t="shared" si="12"/>
        <v>0</v>
      </c>
      <c r="K28" s="31">
        <f t="shared" si="12"/>
        <v>0</v>
      </c>
      <c r="L28" s="31">
        <f t="shared" si="12"/>
        <v>0</v>
      </c>
      <c r="M28" s="31">
        <f t="shared" si="12"/>
        <v>0</v>
      </c>
      <c r="N28" s="31">
        <f t="shared" si="12"/>
        <v>0</v>
      </c>
      <c r="O28" s="31">
        <f t="shared" si="12"/>
        <v>0</v>
      </c>
      <c r="P28" s="31">
        <f t="shared" si="12"/>
        <v>0</v>
      </c>
      <c r="Q28" s="31">
        <f t="shared" si="12"/>
        <v>0</v>
      </c>
      <c r="R28" s="31">
        <f t="shared" si="12"/>
        <v>0</v>
      </c>
      <c r="S28" s="31">
        <f t="shared" si="12"/>
        <v>0</v>
      </c>
      <c r="T28" s="31">
        <f t="shared" si="12"/>
        <v>0</v>
      </c>
      <c r="U28" s="31">
        <f t="shared" si="12"/>
        <v>0</v>
      </c>
      <c r="V28" s="31">
        <f t="shared" si="12"/>
        <v>0</v>
      </c>
      <c r="W28" s="31">
        <f t="shared" si="12"/>
        <v>0</v>
      </c>
      <c r="X28" s="31">
        <f t="shared" si="12"/>
        <v>0</v>
      </c>
      <c r="Y28" s="31">
        <f t="shared" si="12"/>
        <v>0</v>
      </c>
      <c r="Z28" s="31">
        <f t="shared" si="12"/>
        <v>0</v>
      </c>
      <c r="AA28" s="31">
        <f t="shared" si="12"/>
        <v>0</v>
      </c>
      <c r="AB28" s="31">
        <f t="shared" si="12"/>
        <v>0</v>
      </c>
      <c r="AC28" s="31">
        <f t="shared" si="12"/>
        <v>0</v>
      </c>
      <c r="AD28" s="31">
        <f t="shared" si="12"/>
        <v>0</v>
      </c>
      <c r="AE28" s="31">
        <f t="shared" si="12"/>
        <v>0</v>
      </c>
      <c r="AF28" s="31">
        <f t="shared" si="12"/>
        <v>0</v>
      </c>
      <c r="AG28" s="31">
        <f t="shared" si="12"/>
        <v>0</v>
      </c>
      <c r="AH28" s="31">
        <f t="shared" si="12"/>
        <v>0</v>
      </c>
      <c r="AI28" s="31">
        <f t="shared" si="12"/>
        <v>0</v>
      </c>
      <c r="AJ28" s="31">
        <f t="shared" si="12"/>
        <v>0</v>
      </c>
      <c r="AK28" s="31">
        <f t="shared" si="12"/>
        <v>0</v>
      </c>
      <c r="AL28" s="31">
        <f t="shared" si="12"/>
        <v>0</v>
      </c>
      <c r="AM28" s="31">
        <f t="shared" si="12"/>
        <v>0</v>
      </c>
      <c r="AN28" s="31">
        <f t="shared" si="12"/>
        <v>0</v>
      </c>
      <c r="AO28" s="31">
        <f t="shared" si="12"/>
        <v>0</v>
      </c>
      <c r="AP28" s="31">
        <f t="shared" si="12"/>
        <v>0</v>
      </c>
      <c r="AQ28" s="31">
        <f t="shared" si="12"/>
        <v>0</v>
      </c>
      <c r="AR28" s="31">
        <f t="shared" si="12"/>
        <v>0</v>
      </c>
      <c r="AS28" s="31">
        <f t="shared" si="12"/>
        <v>0</v>
      </c>
      <c r="AT28" s="31">
        <f t="shared" si="12"/>
        <v>0</v>
      </c>
      <c r="AU28" s="31">
        <f t="shared" si="12"/>
        <v>0</v>
      </c>
      <c r="AV28" s="31">
        <f t="shared" si="12"/>
        <v>0</v>
      </c>
      <c r="AW28" s="31">
        <f t="shared" si="12"/>
        <v>0</v>
      </c>
      <c r="AX28" s="31">
        <f t="shared" si="12"/>
        <v>0</v>
      </c>
      <c r="AY28" s="31">
        <f t="shared" si="12"/>
        <v>0</v>
      </c>
      <c r="AZ28" s="31">
        <f t="shared" si="12"/>
        <v>0</v>
      </c>
      <c r="BA28" s="31">
        <f t="shared" si="12"/>
        <v>0</v>
      </c>
      <c r="BB28" s="31">
        <f t="shared" si="12"/>
        <v>0</v>
      </c>
      <c r="BC28" s="31">
        <f t="shared" si="12"/>
        <v>0</v>
      </c>
      <c r="BD28" s="31">
        <f t="shared" si="12"/>
        <v>0</v>
      </c>
      <c r="BE28" s="31">
        <f t="shared" si="12"/>
        <v>0</v>
      </c>
      <c r="BF28" s="31">
        <f t="shared" si="12"/>
        <v>0</v>
      </c>
      <c r="BG28" s="31">
        <f t="shared" si="12"/>
        <v>0</v>
      </c>
      <c r="BH28" s="31">
        <f t="shared" si="12"/>
        <v>0</v>
      </c>
      <c r="BI28" s="31">
        <f t="shared" si="12"/>
        <v>0</v>
      </c>
    </row>
    <row r="29" spans="1:61" ht="18.75" customHeight="1">
      <c r="A29" s="18">
        <v>21201</v>
      </c>
      <c r="B29" s="19" t="s">
        <v>98</v>
      </c>
      <c r="C29" s="20">
        <f t="shared" si="0"/>
        <v>0</v>
      </c>
      <c r="D29" s="20">
        <f t="shared" si="1"/>
        <v>0</v>
      </c>
      <c r="E29" s="20">
        <f aca="true" t="shared" si="13" ref="E29:BI29">E30</f>
        <v>0</v>
      </c>
      <c r="F29" s="20">
        <f t="shared" si="13"/>
        <v>0</v>
      </c>
      <c r="G29" s="20">
        <f t="shared" si="13"/>
        <v>0</v>
      </c>
      <c r="H29" s="20">
        <f t="shared" si="13"/>
        <v>0</v>
      </c>
      <c r="I29" s="20">
        <f t="shared" si="13"/>
        <v>0</v>
      </c>
      <c r="J29" s="20">
        <f t="shared" si="13"/>
        <v>0</v>
      </c>
      <c r="K29" s="20">
        <f t="shared" si="13"/>
        <v>0</v>
      </c>
      <c r="L29" s="20">
        <f t="shared" si="13"/>
        <v>0</v>
      </c>
      <c r="M29" s="20">
        <f t="shared" si="13"/>
        <v>0</v>
      </c>
      <c r="N29" s="20">
        <f t="shared" si="13"/>
        <v>0</v>
      </c>
      <c r="O29" s="20">
        <f t="shared" si="13"/>
        <v>0</v>
      </c>
      <c r="P29" s="20">
        <f t="shared" si="13"/>
        <v>0</v>
      </c>
      <c r="Q29" s="20">
        <f t="shared" si="13"/>
        <v>0</v>
      </c>
      <c r="R29" s="20">
        <f t="shared" si="13"/>
        <v>0</v>
      </c>
      <c r="S29" s="20">
        <f t="shared" si="13"/>
        <v>0</v>
      </c>
      <c r="T29" s="20">
        <f t="shared" si="13"/>
        <v>0</v>
      </c>
      <c r="U29" s="20">
        <f t="shared" si="13"/>
        <v>0</v>
      </c>
      <c r="V29" s="20">
        <f t="shared" si="13"/>
        <v>0</v>
      </c>
      <c r="W29" s="20">
        <f t="shared" si="13"/>
        <v>0</v>
      </c>
      <c r="X29" s="20">
        <f t="shared" si="13"/>
        <v>0</v>
      </c>
      <c r="Y29" s="20">
        <f t="shared" si="13"/>
        <v>0</v>
      </c>
      <c r="Z29" s="20">
        <f t="shared" si="13"/>
        <v>0</v>
      </c>
      <c r="AA29" s="20">
        <f t="shared" si="13"/>
        <v>0</v>
      </c>
      <c r="AB29" s="20">
        <f t="shared" si="13"/>
        <v>0</v>
      </c>
      <c r="AC29" s="20">
        <f t="shared" si="13"/>
        <v>0</v>
      </c>
      <c r="AD29" s="20">
        <f t="shared" si="13"/>
        <v>0</v>
      </c>
      <c r="AE29" s="20">
        <f t="shared" si="13"/>
        <v>0</v>
      </c>
      <c r="AF29" s="20">
        <f t="shared" si="13"/>
        <v>0</v>
      </c>
      <c r="AG29" s="20">
        <f t="shared" si="13"/>
        <v>0</v>
      </c>
      <c r="AH29" s="20">
        <f t="shared" si="13"/>
        <v>0</v>
      </c>
      <c r="AI29" s="20">
        <f t="shared" si="13"/>
        <v>0</v>
      </c>
      <c r="AJ29" s="20">
        <f t="shared" si="13"/>
        <v>0</v>
      </c>
      <c r="AK29" s="20">
        <f t="shared" si="13"/>
        <v>0</v>
      </c>
      <c r="AL29" s="20">
        <f t="shared" si="13"/>
        <v>0</v>
      </c>
      <c r="AM29" s="20">
        <f t="shared" si="13"/>
        <v>0</v>
      </c>
      <c r="AN29" s="20">
        <f t="shared" si="13"/>
        <v>0</v>
      </c>
      <c r="AO29" s="20">
        <f t="shared" si="13"/>
        <v>0</v>
      </c>
      <c r="AP29" s="20">
        <f t="shared" si="13"/>
        <v>0</v>
      </c>
      <c r="AQ29" s="20">
        <f t="shared" si="13"/>
        <v>0</v>
      </c>
      <c r="AR29" s="20">
        <f t="shared" si="13"/>
        <v>0</v>
      </c>
      <c r="AS29" s="20">
        <f t="shared" si="13"/>
        <v>0</v>
      </c>
      <c r="AT29" s="20">
        <f t="shared" si="13"/>
        <v>0</v>
      </c>
      <c r="AU29" s="20">
        <f t="shared" si="13"/>
        <v>0</v>
      </c>
      <c r="AV29" s="20">
        <f t="shared" si="13"/>
        <v>0</v>
      </c>
      <c r="AW29" s="20">
        <f t="shared" si="13"/>
        <v>0</v>
      </c>
      <c r="AX29" s="20">
        <f t="shared" si="13"/>
        <v>0</v>
      </c>
      <c r="AY29" s="20">
        <f t="shared" si="13"/>
        <v>0</v>
      </c>
      <c r="AZ29" s="20">
        <f t="shared" si="13"/>
        <v>0</v>
      </c>
      <c r="BA29" s="20">
        <f t="shared" si="13"/>
        <v>0</v>
      </c>
      <c r="BB29" s="20">
        <f t="shared" si="13"/>
        <v>0</v>
      </c>
      <c r="BC29" s="20">
        <f t="shared" si="13"/>
        <v>0</v>
      </c>
      <c r="BD29" s="20">
        <f t="shared" si="13"/>
        <v>0</v>
      </c>
      <c r="BE29" s="20">
        <f t="shared" si="13"/>
        <v>0</v>
      </c>
      <c r="BF29" s="20">
        <f t="shared" si="13"/>
        <v>0</v>
      </c>
      <c r="BG29" s="20">
        <f t="shared" si="13"/>
        <v>0</v>
      </c>
      <c r="BH29" s="20">
        <f t="shared" si="13"/>
        <v>0</v>
      </c>
      <c r="BI29" s="20">
        <f t="shared" si="13"/>
        <v>0</v>
      </c>
    </row>
    <row r="30" spans="1:61" ht="18.75" customHeight="1">
      <c r="A30" s="18">
        <v>2120104</v>
      </c>
      <c r="B30" s="19" t="s">
        <v>99</v>
      </c>
      <c r="C30" s="20">
        <f t="shared" si="0"/>
        <v>0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40">
        <v>0</v>
      </c>
      <c r="P30" s="40">
        <v>0</v>
      </c>
      <c r="Q30" s="21">
        <v>0</v>
      </c>
      <c r="R30" s="20">
        <f>SUM(S30:AS30)</f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2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20">
        <f>SUM(AU30:BE30)</f>
        <v>0</v>
      </c>
      <c r="AU30" s="40">
        <v>0</v>
      </c>
      <c r="AV30" s="2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20">
        <v>0</v>
      </c>
      <c r="BC30" s="40">
        <v>0</v>
      </c>
      <c r="BD30" s="40">
        <v>0</v>
      </c>
      <c r="BE30" s="40">
        <v>0</v>
      </c>
      <c r="BF30" s="20">
        <f>SUM(BG30:BI30)</f>
        <v>0</v>
      </c>
      <c r="BG30" s="40">
        <v>0</v>
      </c>
      <c r="BH30" s="40">
        <v>0</v>
      </c>
      <c r="BI30" s="40">
        <v>0</v>
      </c>
    </row>
    <row r="31" spans="1:61" ht="18.75" customHeight="1">
      <c r="A31" s="18">
        <v>213</v>
      </c>
      <c r="B31" s="19" t="s">
        <v>100</v>
      </c>
      <c r="C31" s="20">
        <f t="shared" si="0"/>
        <v>6494980</v>
      </c>
      <c r="D31" s="20">
        <f t="shared" si="1"/>
        <v>5837880</v>
      </c>
      <c r="E31" s="20">
        <f aca="true" t="shared" si="14" ref="E31:BI31">E32</f>
        <v>1600656</v>
      </c>
      <c r="F31" s="20">
        <f t="shared" si="14"/>
        <v>210720</v>
      </c>
      <c r="G31" s="20">
        <f t="shared" si="14"/>
        <v>2716200</v>
      </c>
      <c r="H31" s="20">
        <f t="shared" si="14"/>
        <v>1310304</v>
      </c>
      <c r="I31" s="20">
        <f t="shared" si="14"/>
        <v>0</v>
      </c>
      <c r="J31" s="20">
        <f t="shared" si="14"/>
        <v>0</v>
      </c>
      <c r="K31" s="20">
        <f t="shared" si="14"/>
        <v>0</v>
      </c>
      <c r="L31" s="20">
        <f t="shared" si="14"/>
        <v>0</v>
      </c>
      <c r="M31" s="20">
        <f t="shared" si="14"/>
        <v>0</v>
      </c>
      <c r="N31" s="20">
        <f t="shared" si="14"/>
        <v>0</v>
      </c>
      <c r="O31" s="20">
        <f t="shared" si="14"/>
        <v>0</v>
      </c>
      <c r="P31" s="20">
        <f t="shared" si="14"/>
        <v>0</v>
      </c>
      <c r="Q31" s="20">
        <f t="shared" si="14"/>
        <v>0</v>
      </c>
      <c r="R31" s="20">
        <f t="shared" si="14"/>
        <v>657100</v>
      </c>
      <c r="S31" s="20">
        <f t="shared" si="14"/>
        <v>125000</v>
      </c>
      <c r="T31" s="20">
        <f t="shared" si="14"/>
        <v>35000</v>
      </c>
      <c r="U31" s="20">
        <f t="shared" si="14"/>
        <v>0</v>
      </c>
      <c r="V31" s="20">
        <f t="shared" si="14"/>
        <v>0</v>
      </c>
      <c r="W31" s="20">
        <f t="shared" si="14"/>
        <v>40000</v>
      </c>
      <c r="X31" s="20">
        <f t="shared" si="14"/>
        <v>0</v>
      </c>
      <c r="Y31" s="20">
        <f t="shared" si="14"/>
        <v>0</v>
      </c>
      <c r="Z31" s="20">
        <f t="shared" si="14"/>
        <v>158000</v>
      </c>
      <c r="AA31" s="20">
        <f t="shared" si="14"/>
        <v>7000</v>
      </c>
      <c r="AB31" s="20">
        <f t="shared" si="14"/>
        <v>0</v>
      </c>
      <c r="AC31" s="20">
        <f t="shared" si="14"/>
        <v>29300</v>
      </c>
      <c r="AD31" s="20">
        <f t="shared" si="14"/>
        <v>16800</v>
      </c>
      <c r="AE31" s="20">
        <f t="shared" si="14"/>
        <v>0</v>
      </c>
      <c r="AF31" s="20">
        <f t="shared" si="14"/>
        <v>0</v>
      </c>
      <c r="AG31" s="20">
        <f t="shared" si="14"/>
        <v>0</v>
      </c>
      <c r="AH31" s="20">
        <f t="shared" si="14"/>
        <v>24000</v>
      </c>
      <c r="AI31" s="20">
        <f t="shared" si="14"/>
        <v>0</v>
      </c>
      <c r="AJ31" s="20">
        <f t="shared" si="14"/>
        <v>0</v>
      </c>
      <c r="AK31" s="20">
        <f t="shared" si="14"/>
        <v>0</v>
      </c>
      <c r="AL31" s="20">
        <f t="shared" si="14"/>
        <v>0</v>
      </c>
      <c r="AM31" s="20">
        <f t="shared" si="14"/>
        <v>82000</v>
      </c>
      <c r="AN31" s="20">
        <f t="shared" si="14"/>
        <v>0</v>
      </c>
      <c r="AO31" s="20">
        <f t="shared" si="14"/>
        <v>72000</v>
      </c>
      <c r="AP31" s="20">
        <f t="shared" si="14"/>
        <v>0</v>
      </c>
      <c r="AQ31" s="20">
        <f t="shared" si="14"/>
        <v>0</v>
      </c>
      <c r="AR31" s="20">
        <f t="shared" si="14"/>
        <v>0</v>
      </c>
      <c r="AS31" s="20">
        <f t="shared" si="14"/>
        <v>68000</v>
      </c>
      <c r="AT31" s="20">
        <f t="shared" si="14"/>
        <v>0</v>
      </c>
      <c r="AU31" s="20">
        <f t="shared" si="14"/>
        <v>0</v>
      </c>
      <c r="AV31" s="20">
        <f t="shared" si="14"/>
        <v>0</v>
      </c>
      <c r="AW31" s="20">
        <f t="shared" si="14"/>
        <v>0</v>
      </c>
      <c r="AX31" s="20">
        <f t="shared" si="14"/>
        <v>0</v>
      </c>
      <c r="AY31" s="20">
        <f t="shared" si="14"/>
        <v>0</v>
      </c>
      <c r="AZ31" s="20">
        <f t="shared" si="14"/>
        <v>0</v>
      </c>
      <c r="BA31" s="20">
        <f t="shared" si="14"/>
        <v>0</v>
      </c>
      <c r="BB31" s="20">
        <f t="shared" si="14"/>
        <v>0</v>
      </c>
      <c r="BC31" s="20">
        <f t="shared" si="14"/>
        <v>0</v>
      </c>
      <c r="BD31" s="20">
        <f t="shared" si="14"/>
        <v>0</v>
      </c>
      <c r="BE31" s="20">
        <f t="shared" si="14"/>
        <v>0</v>
      </c>
      <c r="BF31" s="20">
        <f t="shared" si="14"/>
        <v>0</v>
      </c>
      <c r="BG31" s="20">
        <f t="shared" si="14"/>
        <v>0</v>
      </c>
      <c r="BH31" s="20">
        <f t="shared" si="14"/>
        <v>0</v>
      </c>
      <c r="BI31" s="20">
        <f t="shared" si="14"/>
        <v>0</v>
      </c>
    </row>
    <row r="32" spans="1:61" ht="18.75" customHeight="1">
      <c r="A32" s="18">
        <v>21301</v>
      </c>
      <c r="B32" s="19" t="s">
        <v>101</v>
      </c>
      <c r="C32" s="20">
        <f t="shared" si="0"/>
        <v>6494980</v>
      </c>
      <c r="D32" s="20">
        <f t="shared" si="1"/>
        <v>5837880</v>
      </c>
      <c r="E32" s="20">
        <f aca="true" t="shared" si="15" ref="E32:BI32">E33</f>
        <v>1600656</v>
      </c>
      <c r="F32" s="20">
        <f t="shared" si="15"/>
        <v>210720</v>
      </c>
      <c r="G32" s="20">
        <f t="shared" si="15"/>
        <v>2716200</v>
      </c>
      <c r="H32" s="20">
        <f t="shared" si="15"/>
        <v>1310304</v>
      </c>
      <c r="I32" s="20">
        <f t="shared" si="15"/>
        <v>0</v>
      </c>
      <c r="J32" s="20">
        <f t="shared" si="15"/>
        <v>0</v>
      </c>
      <c r="K32" s="20">
        <f t="shared" si="15"/>
        <v>0</v>
      </c>
      <c r="L32" s="20">
        <f t="shared" si="15"/>
        <v>0</v>
      </c>
      <c r="M32" s="20">
        <f t="shared" si="15"/>
        <v>0</v>
      </c>
      <c r="N32" s="20">
        <f t="shared" si="15"/>
        <v>0</v>
      </c>
      <c r="O32" s="20">
        <f t="shared" si="15"/>
        <v>0</v>
      </c>
      <c r="P32" s="20">
        <f t="shared" si="15"/>
        <v>0</v>
      </c>
      <c r="Q32" s="20">
        <f t="shared" si="15"/>
        <v>0</v>
      </c>
      <c r="R32" s="20">
        <f t="shared" si="15"/>
        <v>657100</v>
      </c>
      <c r="S32" s="20">
        <f t="shared" si="15"/>
        <v>125000</v>
      </c>
      <c r="T32" s="20">
        <f t="shared" si="15"/>
        <v>35000</v>
      </c>
      <c r="U32" s="20">
        <f t="shared" si="15"/>
        <v>0</v>
      </c>
      <c r="V32" s="20">
        <f t="shared" si="15"/>
        <v>0</v>
      </c>
      <c r="W32" s="20">
        <f t="shared" si="15"/>
        <v>40000</v>
      </c>
      <c r="X32" s="20">
        <f t="shared" si="15"/>
        <v>0</v>
      </c>
      <c r="Y32" s="20">
        <f t="shared" si="15"/>
        <v>0</v>
      </c>
      <c r="Z32" s="20">
        <f t="shared" si="15"/>
        <v>158000</v>
      </c>
      <c r="AA32" s="20">
        <f t="shared" si="15"/>
        <v>7000</v>
      </c>
      <c r="AB32" s="20">
        <f t="shared" si="15"/>
        <v>0</v>
      </c>
      <c r="AC32" s="20">
        <f t="shared" si="15"/>
        <v>29300</v>
      </c>
      <c r="AD32" s="20">
        <f t="shared" si="15"/>
        <v>16800</v>
      </c>
      <c r="AE32" s="20">
        <f t="shared" si="15"/>
        <v>0</v>
      </c>
      <c r="AF32" s="20">
        <f t="shared" si="15"/>
        <v>0</v>
      </c>
      <c r="AG32" s="20">
        <f t="shared" si="15"/>
        <v>0</v>
      </c>
      <c r="AH32" s="20">
        <f t="shared" si="15"/>
        <v>24000</v>
      </c>
      <c r="AI32" s="20">
        <f t="shared" si="15"/>
        <v>0</v>
      </c>
      <c r="AJ32" s="20">
        <f t="shared" si="15"/>
        <v>0</v>
      </c>
      <c r="AK32" s="20">
        <f t="shared" si="15"/>
        <v>0</v>
      </c>
      <c r="AL32" s="20">
        <f t="shared" si="15"/>
        <v>0</v>
      </c>
      <c r="AM32" s="20">
        <f t="shared" si="15"/>
        <v>82000</v>
      </c>
      <c r="AN32" s="20">
        <f t="shared" si="15"/>
        <v>0</v>
      </c>
      <c r="AO32" s="20">
        <f t="shared" si="15"/>
        <v>72000</v>
      </c>
      <c r="AP32" s="20">
        <f t="shared" si="15"/>
        <v>0</v>
      </c>
      <c r="AQ32" s="20">
        <f t="shared" si="15"/>
        <v>0</v>
      </c>
      <c r="AR32" s="20">
        <f t="shared" si="15"/>
        <v>0</v>
      </c>
      <c r="AS32" s="20">
        <f t="shared" si="15"/>
        <v>68000</v>
      </c>
      <c r="AT32" s="20">
        <f t="shared" si="15"/>
        <v>0</v>
      </c>
      <c r="AU32" s="20">
        <f t="shared" si="15"/>
        <v>0</v>
      </c>
      <c r="AV32" s="20">
        <f t="shared" si="15"/>
        <v>0</v>
      </c>
      <c r="AW32" s="20">
        <f t="shared" si="15"/>
        <v>0</v>
      </c>
      <c r="AX32" s="20">
        <f t="shared" si="15"/>
        <v>0</v>
      </c>
      <c r="AY32" s="20">
        <f t="shared" si="15"/>
        <v>0</v>
      </c>
      <c r="AZ32" s="20">
        <f t="shared" si="15"/>
        <v>0</v>
      </c>
      <c r="BA32" s="20">
        <f t="shared" si="15"/>
        <v>0</v>
      </c>
      <c r="BB32" s="20">
        <f t="shared" si="15"/>
        <v>0</v>
      </c>
      <c r="BC32" s="20">
        <f t="shared" si="15"/>
        <v>0</v>
      </c>
      <c r="BD32" s="20">
        <f t="shared" si="15"/>
        <v>0</v>
      </c>
      <c r="BE32" s="20">
        <f t="shared" si="15"/>
        <v>0</v>
      </c>
      <c r="BF32" s="20">
        <f t="shared" si="15"/>
        <v>0</v>
      </c>
      <c r="BG32" s="20">
        <f t="shared" si="15"/>
        <v>0</v>
      </c>
      <c r="BH32" s="20">
        <f t="shared" si="15"/>
        <v>0</v>
      </c>
      <c r="BI32" s="20">
        <f t="shared" si="15"/>
        <v>0</v>
      </c>
    </row>
    <row r="33" spans="1:61" ht="18.75" customHeight="1">
      <c r="A33" s="18">
        <v>2130104</v>
      </c>
      <c r="B33" s="19" t="s">
        <v>102</v>
      </c>
      <c r="C33" s="20">
        <f t="shared" si="0"/>
        <v>6494980</v>
      </c>
      <c r="D33" s="20">
        <f t="shared" si="1"/>
        <v>5837880</v>
      </c>
      <c r="E33" s="20">
        <v>1600656</v>
      </c>
      <c r="F33" s="20">
        <v>210720</v>
      </c>
      <c r="G33" s="20">
        <v>2716200</v>
      </c>
      <c r="H33" s="20">
        <v>1310304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40">
        <v>0</v>
      </c>
      <c r="P33" s="40">
        <v>0</v>
      </c>
      <c r="Q33" s="21">
        <v>0</v>
      </c>
      <c r="R33" s="20">
        <f>SUM(S33:AS33)</f>
        <v>657100</v>
      </c>
      <c r="S33" s="40">
        <v>125000</v>
      </c>
      <c r="T33" s="40">
        <v>35000</v>
      </c>
      <c r="U33" s="40">
        <v>0</v>
      </c>
      <c r="V33" s="40">
        <v>0</v>
      </c>
      <c r="W33" s="40">
        <v>40000</v>
      </c>
      <c r="X33" s="40">
        <v>0</v>
      </c>
      <c r="Y33" s="40">
        <v>0</v>
      </c>
      <c r="Z33" s="40">
        <v>158000</v>
      </c>
      <c r="AA33" s="40">
        <v>7000</v>
      </c>
      <c r="AB33" s="40">
        <v>0</v>
      </c>
      <c r="AC33" s="40">
        <v>29300</v>
      </c>
      <c r="AD33" s="40">
        <v>16800</v>
      </c>
      <c r="AE33" s="20">
        <v>0</v>
      </c>
      <c r="AF33" s="40">
        <v>0</v>
      </c>
      <c r="AG33" s="40">
        <v>0</v>
      </c>
      <c r="AH33" s="40">
        <v>24000</v>
      </c>
      <c r="AI33" s="40">
        <v>0</v>
      </c>
      <c r="AJ33" s="40">
        <v>0</v>
      </c>
      <c r="AK33" s="40">
        <v>0</v>
      </c>
      <c r="AL33" s="40">
        <v>0</v>
      </c>
      <c r="AM33" s="40">
        <v>82000</v>
      </c>
      <c r="AN33" s="40">
        <v>0</v>
      </c>
      <c r="AO33" s="40">
        <v>72000</v>
      </c>
      <c r="AP33" s="40">
        <v>0</v>
      </c>
      <c r="AQ33" s="40">
        <v>0</v>
      </c>
      <c r="AR33" s="40">
        <v>0</v>
      </c>
      <c r="AS33" s="40">
        <v>68000</v>
      </c>
      <c r="AT33" s="20">
        <f>SUM(AU33:BE33)</f>
        <v>0</v>
      </c>
      <c r="AU33" s="40">
        <v>0</v>
      </c>
      <c r="AV33" s="2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20">
        <v>0</v>
      </c>
      <c r="BC33" s="40">
        <v>0</v>
      </c>
      <c r="BD33" s="40">
        <v>0</v>
      </c>
      <c r="BE33" s="40">
        <v>0</v>
      </c>
      <c r="BF33" s="20">
        <f>SUM(BG33:BI33)</f>
        <v>0</v>
      </c>
      <c r="BG33" s="40">
        <v>0</v>
      </c>
      <c r="BH33" s="40">
        <v>0</v>
      </c>
      <c r="BI33" s="40">
        <v>0</v>
      </c>
    </row>
    <row r="34" spans="1:61" ht="18.75" customHeight="1">
      <c r="A34" s="18">
        <v>221</v>
      </c>
      <c r="B34" s="19" t="s">
        <v>103</v>
      </c>
      <c r="C34" s="20">
        <f t="shared" si="0"/>
        <v>1044404.04</v>
      </c>
      <c r="D34" s="20">
        <f t="shared" si="1"/>
        <v>1044404.04</v>
      </c>
      <c r="E34" s="20">
        <f aca="true" t="shared" si="16" ref="E34:BI34">E35</f>
        <v>0</v>
      </c>
      <c r="F34" s="20">
        <f t="shared" si="16"/>
        <v>0</v>
      </c>
      <c r="G34" s="20">
        <f t="shared" si="16"/>
        <v>0</v>
      </c>
      <c r="H34" s="20">
        <f t="shared" si="16"/>
        <v>0</v>
      </c>
      <c r="I34" s="20">
        <f t="shared" si="16"/>
        <v>0</v>
      </c>
      <c r="J34" s="20">
        <f t="shared" si="16"/>
        <v>0</v>
      </c>
      <c r="K34" s="20">
        <f t="shared" si="16"/>
        <v>0</v>
      </c>
      <c r="L34" s="20">
        <f t="shared" si="16"/>
        <v>0</v>
      </c>
      <c r="M34" s="20">
        <f t="shared" si="16"/>
        <v>0</v>
      </c>
      <c r="N34" s="20">
        <f t="shared" si="16"/>
        <v>1044404.04</v>
      </c>
      <c r="O34" s="20">
        <f t="shared" si="16"/>
        <v>0</v>
      </c>
      <c r="P34" s="20">
        <f t="shared" si="16"/>
        <v>0</v>
      </c>
      <c r="Q34" s="20">
        <f t="shared" si="16"/>
        <v>0</v>
      </c>
      <c r="R34" s="20">
        <f t="shared" si="16"/>
        <v>0</v>
      </c>
      <c r="S34" s="20">
        <f t="shared" si="16"/>
        <v>0</v>
      </c>
      <c r="T34" s="20">
        <f t="shared" si="16"/>
        <v>0</v>
      </c>
      <c r="U34" s="20">
        <f t="shared" si="16"/>
        <v>0</v>
      </c>
      <c r="V34" s="20">
        <f t="shared" si="16"/>
        <v>0</v>
      </c>
      <c r="W34" s="20">
        <f t="shared" si="16"/>
        <v>0</v>
      </c>
      <c r="X34" s="20">
        <f t="shared" si="16"/>
        <v>0</v>
      </c>
      <c r="Y34" s="20">
        <f t="shared" si="16"/>
        <v>0</v>
      </c>
      <c r="Z34" s="20">
        <f t="shared" si="16"/>
        <v>0</v>
      </c>
      <c r="AA34" s="20">
        <f t="shared" si="16"/>
        <v>0</v>
      </c>
      <c r="AB34" s="20">
        <f t="shared" si="16"/>
        <v>0</v>
      </c>
      <c r="AC34" s="20">
        <f t="shared" si="16"/>
        <v>0</v>
      </c>
      <c r="AD34" s="20">
        <f t="shared" si="16"/>
        <v>0</v>
      </c>
      <c r="AE34" s="20">
        <f t="shared" si="16"/>
        <v>0</v>
      </c>
      <c r="AF34" s="20">
        <f t="shared" si="16"/>
        <v>0</v>
      </c>
      <c r="AG34" s="20">
        <f t="shared" si="16"/>
        <v>0</v>
      </c>
      <c r="AH34" s="20">
        <f t="shared" si="16"/>
        <v>0</v>
      </c>
      <c r="AI34" s="20">
        <f t="shared" si="16"/>
        <v>0</v>
      </c>
      <c r="AJ34" s="20">
        <f t="shared" si="16"/>
        <v>0</v>
      </c>
      <c r="AK34" s="20">
        <f t="shared" si="16"/>
        <v>0</v>
      </c>
      <c r="AL34" s="20">
        <f t="shared" si="16"/>
        <v>0</v>
      </c>
      <c r="AM34" s="20">
        <f t="shared" si="16"/>
        <v>0</v>
      </c>
      <c r="AN34" s="20">
        <f t="shared" si="16"/>
        <v>0</v>
      </c>
      <c r="AO34" s="20">
        <f t="shared" si="16"/>
        <v>0</v>
      </c>
      <c r="AP34" s="20">
        <f t="shared" si="16"/>
        <v>0</v>
      </c>
      <c r="AQ34" s="20">
        <f t="shared" si="16"/>
        <v>0</v>
      </c>
      <c r="AR34" s="20">
        <f t="shared" si="16"/>
        <v>0</v>
      </c>
      <c r="AS34" s="20">
        <f t="shared" si="16"/>
        <v>0</v>
      </c>
      <c r="AT34" s="20">
        <f t="shared" si="16"/>
        <v>0</v>
      </c>
      <c r="AU34" s="20">
        <f t="shared" si="16"/>
        <v>0</v>
      </c>
      <c r="AV34" s="20">
        <f t="shared" si="16"/>
        <v>0</v>
      </c>
      <c r="AW34" s="20">
        <f t="shared" si="16"/>
        <v>0</v>
      </c>
      <c r="AX34" s="20">
        <f t="shared" si="16"/>
        <v>0</v>
      </c>
      <c r="AY34" s="20">
        <f t="shared" si="16"/>
        <v>0</v>
      </c>
      <c r="AZ34" s="20">
        <f t="shared" si="16"/>
        <v>0</v>
      </c>
      <c r="BA34" s="20">
        <f t="shared" si="16"/>
        <v>0</v>
      </c>
      <c r="BB34" s="20">
        <f t="shared" si="16"/>
        <v>0</v>
      </c>
      <c r="BC34" s="20">
        <f t="shared" si="16"/>
        <v>0</v>
      </c>
      <c r="BD34" s="20">
        <f t="shared" si="16"/>
        <v>0</v>
      </c>
      <c r="BE34" s="20">
        <f t="shared" si="16"/>
        <v>0</v>
      </c>
      <c r="BF34" s="20">
        <f t="shared" si="16"/>
        <v>0</v>
      </c>
      <c r="BG34" s="20">
        <f t="shared" si="16"/>
        <v>0</v>
      </c>
      <c r="BH34" s="20">
        <f t="shared" si="16"/>
        <v>0</v>
      </c>
      <c r="BI34" s="20">
        <f t="shared" si="16"/>
        <v>0</v>
      </c>
    </row>
    <row r="35" spans="1:61" ht="18.75" customHeight="1">
      <c r="A35" s="18">
        <v>22102</v>
      </c>
      <c r="B35" s="19" t="s">
        <v>104</v>
      </c>
      <c r="C35" s="20">
        <f t="shared" si="0"/>
        <v>1044404.04</v>
      </c>
      <c r="D35" s="20">
        <f t="shared" si="1"/>
        <v>1044404.04</v>
      </c>
      <c r="E35" s="20">
        <f aca="true" t="shared" si="17" ref="E35:BI35">E36</f>
        <v>0</v>
      </c>
      <c r="F35" s="20">
        <f t="shared" si="17"/>
        <v>0</v>
      </c>
      <c r="G35" s="20">
        <f t="shared" si="17"/>
        <v>0</v>
      </c>
      <c r="H35" s="20">
        <f t="shared" si="17"/>
        <v>0</v>
      </c>
      <c r="I35" s="20">
        <f t="shared" si="17"/>
        <v>0</v>
      </c>
      <c r="J35" s="20">
        <f t="shared" si="17"/>
        <v>0</v>
      </c>
      <c r="K35" s="20">
        <f t="shared" si="17"/>
        <v>0</v>
      </c>
      <c r="L35" s="20">
        <f t="shared" si="17"/>
        <v>0</v>
      </c>
      <c r="M35" s="20">
        <f t="shared" si="17"/>
        <v>0</v>
      </c>
      <c r="N35" s="20">
        <f t="shared" si="17"/>
        <v>1044404.04</v>
      </c>
      <c r="O35" s="20">
        <f t="shared" si="17"/>
        <v>0</v>
      </c>
      <c r="P35" s="20">
        <f t="shared" si="17"/>
        <v>0</v>
      </c>
      <c r="Q35" s="20">
        <f t="shared" si="17"/>
        <v>0</v>
      </c>
      <c r="R35" s="20">
        <f t="shared" si="17"/>
        <v>0</v>
      </c>
      <c r="S35" s="20">
        <f t="shared" si="17"/>
        <v>0</v>
      </c>
      <c r="T35" s="20">
        <f t="shared" si="17"/>
        <v>0</v>
      </c>
      <c r="U35" s="20">
        <f t="shared" si="17"/>
        <v>0</v>
      </c>
      <c r="V35" s="20">
        <f t="shared" si="17"/>
        <v>0</v>
      </c>
      <c r="W35" s="20">
        <f t="shared" si="17"/>
        <v>0</v>
      </c>
      <c r="X35" s="20">
        <f t="shared" si="17"/>
        <v>0</v>
      </c>
      <c r="Y35" s="20">
        <f t="shared" si="17"/>
        <v>0</v>
      </c>
      <c r="Z35" s="20">
        <f t="shared" si="17"/>
        <v>0</v>
      </c>
      <c r="AA35" s="20">
        <f t="shared" si="17"/>
        <v>0</v>
      </c>
      <c r="AB35" s="20">
        <f t="shared" si="17"/>
        <v>0</v>
      </c>
      <c r="AC35" s="20">
        <f t="shared" si="17"/>
        <v>0</v>
      </c>
      <c r="AD35" s="20">
        <f t="shared" si="17"/>
        <v>0</v>
      </c>
      <c r="AE35" s="20">
        <f t="shared" si="17"/>
        <v>0</v>
      </c>
      <c r="AF35" s="20">
        <f t="shared" si="17"/>
        <v>0</v>
      </c>
      <c r="AG35" s="20">
        <f t="shared" si="17"/>
        <v>0</v>
      </c>
      <c r="AH35" s="20">
        <f t="shared" si="17"/>
        <v>0</v>
      </c>
      <c r="AI35" s="20">
        <f t="shared" si="17"/>
        <v>0</v>
      </c>
      <c r="AJ35" s="20">
        <f t="shared" si="17"/>
        <v>0</v>
      </c>
      <c r="AK35" s="20">
        <f t="shared" si="17"/>
        <v>0</v>
      </c>
      <c r="AL35" s="20">
        <f t="shared" si="17"/>
        <v>0</v>
      </c>
      <c r="AM35" s="20">
        <f t="shared" si="17"/>
        <v>0</v>
      </c>
      <c r="AN35" s="20">
        <f t="shared" si="17"/>
        <v>0</v>
      </c>
      <c r="AO35" s="20">
        <f t="shared" si="17"/>
        <v>0</v>
      </c>
      <c r="AP35" s="20">
        <f t="shared" si="17"/>
        <v>0</v>
      </c>
      <c r="AQ35" s="20">
        <f t="shared" si="17"/>
        <v>0</v>
      </c>
      <c r="AR35" s="20">
        <f t="shared" si="17"/>
        <v>0</v>
      </c>
      <c r="AS35" s="20">
        <f t="shared" si="17"/>
        <v>0</v>
      </c>
      <c r="AT35" s="20">
        <f t="shared" si="17"/>
        <v>0</v>
      </c>
      <c r="AU35" s="20">
        <f t="shared" si="17"/>
        <v>0</v>
      </c>
      <c r="AV35" s="20">
        <f t="shared" si="17"/>
        <v>0</v>
      </c>
      <c r="AW35" s="20">
        <f t="shared" si="17"/>
        <v>0</v>
      </c>
      <c r="AX35" s="20">
        <f t="shared" si="17"/>
        <v>0</v>
      </c>
      <c r="AY35" s="20">
        <f t="shared" si="17"/>
        <v>0</v>
      </c>
      <c r="AZ35" s="20">
        <f t="shared" si="17"/>
        <v>0</v>
      </c>
      <c r="BA35" s="20">
        <f t="shared" si="17"/>
        <v>0</v>
      </c>
      <c r="BB35" s="20">
        <f t="shared" si="17"/>
        <v>0</v>
      </c>
      <c r="BC35" s="20">
        <f t="shared" si="17"/>
        <v>0</v>
      </c>
      <c r="BD35" s="20">
        <f t="shared" si="17"/>
        <v>0</v>
      </c>
      <c r="BE35" s="20">
        <f t="shared" si="17"/>
        <v>0</v>
      </c>
      <c r="BF35" s="20">
        <f t="shared" si="17"/>
        <v>0</v>
      </c>
      <c r="BG35" s="20">
        <f t="shared" si="17"/>
        <v>0</v>
      </c>
      <c r="BH35" s="20">
        <f t="shared" si="17"/>
        <v>0</v>
      </c>
      <c r="BI35" s="20">
        <f t="shared" si="17"/>
        <v>0</v>
      </c>
    </row>
    <row r="36" spans="1:61" ht="18.75" customHeight="1">
      <c r="A36" s="32">
        <v>2210201</v>
      </c>
      <c r="B36" s="22" t="s">
        <v>105</v>
      </c>
      <c r="C36" s="27">
        <f t="shared" si="0"/>
        <v>1044404.04</v>
      </c>
      <c r="D36" s="27">
        <f t="shared" si="1"/>
        <v>1044404.04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7">
        <v>1044404.04</v>
      </c>
      <c r="O36" s="41">
        <v>0</v>
      </c>
      <c r="P36" s="41">
        <v>0</v>
      </c>
      <c r="Q36" s="28">
        <v>0</v>
      </c>
      <c r="R36" s="27">
        <f>SUM(S36:AS36)</f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27">
        <f>SUM(AU36:BE36)</f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27">
        <f>SUM(BG36:BI36)</f>
        <v>0</v>
      </c>
      <c r="BG36" s="41">
        <v>0</v>
      </c>
      <c r="BH36" s="41">
        <v>0</v>
      </c>
      <c r="BI36" s="41">
        <v>0</v>
      </c>
    </row>
    <row r="37" spans="1:61" ht="18.75" customHeight="1">
      <c r="A37" s="37"/>
      <c r="B37" s="38" t="s">
        <v>106</v>
      </c>
      <c r="C37" s="31">
        <f t="shared" si="0"/>
        <v>24346463.45</v>
      </c>
      <c r="D37" s="31">
        <f t="shared" si="1"/>
        <v>19080497.45</v>
      </c>
      <c r="E37" s="31">
        <f aca="true" t="shared" si="18" ref="E37:BI37">E6+E10+E13+E23+E28+E31+E34</f>
        <v>4748532</v>
      </c>
      <c r="F37" s="31">
        <f t="shared" si="18"/>
        <v>1705536</v>
      </c>
      <c r="G37" s="31">
        <f t="shared" si="18"/>
        <v>6206895</v>
      </c>
      <c r="H37" s="31">
        <f t="shared" si="18"/>
        <v>2649744</v>
      </c>
      <c r="I37" s="31">
        <f t="shared" si="18"/>
        <v>1392538.72</v>
      </c>
      <c r="J37" s="31">
        <f t="shared" si="18"/>
        <v>277159.68</v>
      </c>
      <c r="K37" s="31">
        <f t="shared" si="18"/>
        <v>692813.36</v>
      </c>
      <c r="L37" s="31">
        <f t="shared" si="18"/>
        <v>207250.84</v>
      </c>
      <c r="M37" s="31">
        <f t="shared" si="18"/>
        <v>155623.81</v>
      </c>
      <c r="N37" s="31">
        <f t="shared" si="18"/>
        <v>1044404.04</v>
      </c>
      <c r="O37" s="31">
        <f t="shared" si="18"/>
        <v>0</v>
      </c>
      <c r="P37" s="31">
        <f t="shared" si="18"/>
        <v>0</v>
      </c>
      <c r="Q37" s="31">
        <f t="shared" si="18"/>
        <v>0</v>
      </c>
      <c r="R37" s="31">
        <f t="shared" si="18"/>
        <v>3953570</v>
      </c>
      <c r="S37" s="31">
        <f t="shared" si="18"/>
        <v>585000</v>
      </c>
      <c r="T37" s="31">
        <f t="shared" si="18"/>
        <v>281500</v>
      </c>
      <c r="U37" s="31">
        <f t="shared" si="18"/>
        <v>0</v>
      </c>
      <c r="V37" s="31">
        <f t="shared" si="18"/>
        <v>0</v>
      </c>
      <c r="W37" s="31">
        <f t="shared" si="18"/>
        <v>300800</v>
      </c>
      <c r="X37" s="31">
        <f t="shared" si="18"/>
        <v>0</v>
      </c>
      <c r="Y37" s="31">
        <f t="shared" si="18"/>
        <v>0</v>
      </c>
      <c r="Z37" s="31">
        <f t="shared" si="18"/>
        <v>435480</v>
      </c>
      <c r="AA37" s="31">
        <f t="shared" si="18"/>
        <v>91500</v>
      </c>
      <c r="AB37" s="31">
        <f t="shared" si="18"/>
        <v>80000</v>
      </c>
      <c r="AC37" s="31">
        <f t="shared" si="18"/>
        <v>77600</v>
      </c>
      <c r="AD37" s="31">
        <f t="shared" si="18"/>
        <v>52700</v>
      </c>
      <c r="AE37" s="31">
        <f t="shared" si="18"/>
        <v>305040</v>
      </c>
      <c r="AF37" s="31">
        <f t="shared" si="18"/>
        <v>0</v>
      </c>
      <c r="AG37" s="31">
        <f t="shared" si="18"/>
        <v>65000</v>
      </c>
      <c r="AH37" s="31">
        <f t="shared" si="18"/>
        <v>105000</v>
      </c>
      <c r="AI37" s="31">
        <f t="shared" si="18"/>
        <v>55000</v>
      </c>
      <c r="AJ37" s="31">
        <f t="shared" si="18"/>
        <v>0</v>
      </c>
      <c r="AK37" s="31">
        <f t="shared" si="18"/>
        <v>20000</v>
      </c>
      <c r="AL37" s="31">
        <f t="shared" si="18"/>
        <v>125000</v>
      </c>
      <c r="AM37" s="31">
        <f t="shared" si="18"/>
        <v>437000</v>
      </c>
      <c r="AN37" s="31">
        <f t="shared" si="18"/>
        <v>0</v>
      </c>
      <c r="AO37" s="31">
        <f t="shared" si="18"/>
        <v>428950</v>
      </c>
      <c r="AP37" s="31">
        <f t="shared" si="18"/>
        <v>0</v>
      </c>
      <c r="AQ37" s="31">
        <f t="shared" si="18"/>
        <v>110000</v>
      </c>
      <c r="AR37" s="31">
        <f t="shared" si="18"/>
        <v>100500</v>
      </c>
      <c r="AS37" s="31">
        <f t="shared" si="18"/>
        <v>297500</v>
      </c>
      <c r="AT37" s="31">
        <f t="shared" si="18"/>
        <v>1042396</v>
      </c>
      <c r="AU37" s="31">
        <f t="shared" si="18"/>
        <v>74436</v>
      </c>
      <c r="AV37" s="31">
        <f t="shared" si="18"/>
        <v>0</v>
      </c>
      <c r="AW37" s="31">
        <f t="shared" si="18"/>
        <v>0</v>
      </c>
      <c r="AX37" s="31">
        <f t="shared" si="18"/>
        <v>0</v>
      </c>
      <c r="AY37" s="31">
        <f t="shared" si="18"/>
        <v>153960</v>
      </c>
      <c r="AZ37" s="31">
        <f t="shared" si="18"/>
        <v>0</v>
      </c>
      <c r="BA37" s="31">
        <f t="shared" si="18"/>
        <v>320000</v>
      </c>
      <c r="BB37" s="31">
        <f t="shared" si="18"/>
        <v>0</v>
      </c>
      <c r="BC37" s="31">
        <f t="shared" si="18"/>
        <v>0</v>
      </c>
      <c r="BD37" s="31">
        <f t="shared" si="18"/>
        <v>0</v>
      </c>
      <c r="BE37" s="31">
        <f t="shared" si="18"/>
        <v>494000</v>
      </c>
      <c r="BF37" s="31">
        <f t="shared" si="18"/>
        <v>270000</v>
      </c>
      <c r="BG37" s="31">
        <f t="shared" si="18"/>
        <v>270000</v>
      </c>
      <c r="BH37" s="31">
        <f t="shared" si="18"/>
        <v>0</v>
      </c>
      <c r="BI37" s="31">
        <f t="shared" si="18"/>
        <v>0</v>
      </c>
    </row>
  </sheetData>
  <sheetProtection/>
  <mergeCells count="23">
    <mergeCell ref="A1:Q1"/>
    <mergeCell ref="R1:AR1"/>
    <mergeCell ref="BF1:BI1"/>
    <mergeCell ref="D3:Q3"/>
    <mergeCell ref="R3:AS3"/>
    <mergeCell ref="AT3:BE3"/>
    <mergeCell ref="BF3:BI3"/>
    <mergeCell ref="E4:H4"/>
    <mergeCell ref="I4:M4"/>
    <mergeCell ref="O4:Q4"/>
    <mergeCell ref="S4:AF4"/>
    <mergeCell ref="AI4:AK4"/>
    <mergeCell ref="AL4:AN4"/>
    <mergeCell ref="AU4:AW4"/>
    <mergeCell ref="AX4:BB4"/>
    <mergeCell ref="BG4:BI4"/>
    <mergeCell ref="A3:A5"/>
    <mergeCell ref="B3:B5"/>
    <mergeCell ref="C3:C5"/>
    <mergeCell ref="D4:D5"/>
    <mergeCell ref="R4:R5"/>
    <mergeCell ref="AT4:AT5"/>
    <mergeCell ref="BF4:BF5"/>
  </mergeCells>
  <printOptions/>
  <pageMargins left="1.1811023622047243" right="1.1811023622047243" top="0.3937007874015748" bottom="0.3937007874015748" header="0.5118099999999999" footer="0.511809999999999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ice冰</cp:lastModifiedBy>
  <dcterms:created xsi:type="dcterms:W3CDTF">2020-11-19T13:10:04Z</dcterms:created>
  <dcterms:modified xsi:type="dcterms:W3CDTF">2020-11-19T13:10:41Z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