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485" windowHeight="5565" firstSheet="5" activeTab="6"/>
  </bookViews>
  <sheets>
    <sheet name="目录" sheetId="27" r:id="rId1"/>
    <sheet name="一般公共预算收入表" sheetId="8" r:id="rId2"/>
    <sheet name="一般公共预算支出表" sheetId="22" r:id="rId3"/>
    <sheet name="一般公共预算本级支出表" sheetId="18" r:id="rId4"/>
    <sheet name="一般公共预算本级基本支出表" sheetId="26" r:id="rId5"/>
    <sheet name="一般公共预算税收返还和转移支付表" sheetId="11" r:id="rId6"/>
    <sheet name="政府一般债务限额和余额情况表" sheetId="25" r:id="rId7"/>
    <sheet name="政府性基金收入表" sheetId="13" r:id="rId8"/>
    <sheet name="政府性基金支出表" sheetId="3" r:id="rId9"/>
    <sheet name="政府性基金转移支付表" sheetId="14" r:id="rId10"/>
    <sheet name="政府专项债务限额和余额情况表" sheetId="24" r:id="rId11"/>
    <sheet name="国有资本经营预算收入表" sheetId="16" r:id="rId12"/>
    <sheet name="国有资本经营预算支出表" sheetId="4" r:id="rId13"/>
    <sheet name="社会保险基金收入表" sheetId="20" r:id="rId14"/>
    <sheet name="社会保险基金支出表" sheetId="21" r:id="rId15"/>
    <sheet name="“三公”经费支出预算表" sheetId="10" r:id="rId16"/>
    <sheet name="政府债券应计提本息表" sheetId="12" r:id="rId17"/>
  </sheets>
  <calcPr calcId="114210"/>
</workbook>
</file>

<file path=xl/calcChain.xml><?xml version="1.0" encoding="utf-8"?>
<calcChain xmlns="http://schemas.openxmlformats.org/spreadsheetml/2006/main">
  <c r="B10" i="21"/>
  <c r="B9"/>
  <c r="B8"/>
  <c r="B7"/>
  <c r="B6"/>
  <c r="D5"/>
  <c r="C5"/>
  <c r="B5"/>
  <c r="B13" i="20"/>
  <c r="B12"/>
  <c r="B11"/>
  <c r="B10"/>
  <c r="B9"/>
  <c r="B8"/>
  <c r="B7"/>
  <c r="B6"/>
  <c r="D5"/>
  <c r="C5"/>
  <c r="B5"/>
  <c r="E6" i="10"/>
  <c r="E7"/>
  <c r="E9"/>
  <c r="E10"/>
  <c r="D8"/>
  <c r="B14" i="4"/>
  <c r="B10"/>
  <c r="B21" i="3"/>
  <c r="B6" i="11"/>
  <c r="B5" i="8"/>
  <c r="B13" i="11"/>
  <c r="B33"/>
  <c r="B28" i="22"/>
  <c r="B30"/>
  <c r="C8" i="10"/>
  <c r="E8"/>
  <c r="D5"/>
  <c r="B11" i="16"/>
  <c r="B14"/>
  <c r="D16" i="14"/>
  <c r="B5"/>
  <c r="B16"/>
  <c r="B39" i="3"/>
  <c r="B14"/>
  <c r="B8"/>
  <c r="B6"/>
  <c r="B25" i="13"/>
  <c r="B23" i="8"/>
  <c r="B34"/>
  <c r="C5" i="10"/>
  <c r="E5"/>
  <c r="B46" i="3"/>
  <c r="B53" i="11"/>
  <c r="B41" i="22"/>
</calcChain>
</file>

<file path=xl/sharedStrings.xml><?xml version="1.0" encoding="utf-8"?>
<sst xmlns="http://schemas.openxmlformats.org/spreadsheetml/2006/main" count="1193" uniqueCount="1036">
  <si>
    <t>目　　　录</t>
  </si>
  <si>
    <t>表一</t>
  </si>
  <si>
    <t>一般公共预算收入表</t>
  </si>
  <si>
    <t>表二</t>
  </si>
  <si>
    <t>一般公共预算支出表</t>
  </si>
  <si>
    <t>表三</t>
  </si>
  <si>
    <t>一般公共预算本级支出表</t>
  </si>
  <si>
    <t>表四</t>
  </si>
  <si>
    <t>一般公共预算本级基本支出表</t>
  </si>
  <si>
    <t>表五</t>
  </si>
  <si>
    <t>一般公共预算税收返还和转移支付表</t>
  </si>
  <si>
    <t>表六</t>
  </si>
  <si>
    <t>政府一般债务限额和余额情况表</t>
  </si>
  <si>
    <t>表七</t>
  </si>
  <si>
    <t>政府性基金收入表</t>
  </si>
  <si>
    <t>表八</t>
  </si>
  <si>
    <t>政府性基金支出表</t>
  </si>
  <si>
    <t>表九</t>
  </si>
  <si>
    <t>政府性基金转移支付表</t>
  </si>
  <si>
    <t>表十</t>
  </si>
  <si>
    <t>政府专项债务限额和余额情况表</t>
  </si>
  <si>
    <t>表十一</t>
  </si>
  <si>
    <t>国有资本经营预算收入表</t>
  </si>
  <si>
    <t>表十二</t>
  </si>
  <si>
    <t>国有资本经营预算支出表</t>
  </si>
  <si>
    <t>表十三</t>
  </si>
  <si>
    <t>社会保险基金收入表</t>
  </si>
  <si>
    <t>表十四</t>
  </si>
  <si>
    <t>社会保险基金支出表</t>
  </si>
  <si>
    <t>表十五</t>
  </si>
  <si>
    <t>“三公”经费支出预算表</t>
  </si>
  <si>
    <t>表十六</t>
  </si>
  <si>
    <t>政府债券应计提本息表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</si>
  <si>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</si>
  <si>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</si>
  <si>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</si>
  <si>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</si>
  <si>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</si>
  <si>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</si>
  <si>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</si>
  <si>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</si>
  <si>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</si>
  <si>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</si>
  <si>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</si>
  <si>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</si>
  <si>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</si>
  <si>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</si>
  <si>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</si>
  <si>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</si>
  <si>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</si>
  <si>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</si>
  <si>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</si>
  <si>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环保税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</si>
  <si>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</si>
  <si>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</si>
  <si>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</si>
  <si>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</si>
  <si>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</si>
  <si>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</si>
  <si>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</si>
  <si>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</si>
  <si>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</si>
  <si>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</si>
  <si>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</si>
  <si>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项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</si>
  <si>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</si>
  <si>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</si>
  <si>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</si>
  <si>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</si>
  <si>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</si>
  <si>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</si>
  <si>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</si>
  <si>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</si>
  <si>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</si>
  <si>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</si>
  <si>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</si>
  <si>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</si>
  <si>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</si>
  <si>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</si>
  <si>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</si>
  <si>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</si>
  <si>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</si>
  <si>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</si>
  <si>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</si>
  <si>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</si>
  <si>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</si>
  <si>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</si>
  <si>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本级支出合计</t>
  </si>
  <si>
    <t>地方政府一般债务还本支出</t>
  </si>
  <si>
    <t>转移性支出</t>
  </si>
  <si>
    <t xml:space="preserve">  返还性支出</t>
  </si>
  <si>
    <t xml:space="preserve">  一般性转移支付</t>
  </si>
  <si>
    <t xml:space="preserve">  专项转移支付</t>
  </si>
  <si>
    <t xml:space="preserve">  上解上级支出</t>
  </si>
  <si>
    <t xml:space="preserve">  援助其他地区支出</t>
  </si>
  <si>
    <t xml:space="preserve">  调出资金</t>
  </si>
  <si>
    <t xml:space="preserve">  安排预算稳定调节基金</t>
  </si>
  <si>
    <t xml:space="preserve">  补充预算周转金</t>
  </si>
  <si>
    <t xml:space="preserve">  地方政府一般债务转贷支出</t>
  </si>
  <si>
    <t xml:space="preserve"> 年终结转结余</t>
  </si>
  <si>
    <t>支出总计</t>
  </si>
  <si>
    <t>功能科目编码</t>
  </si>
  <si>
    <t>功能科目名称</t>
  </si>
  <si>
    <t>本年预算数</t>
  </si>
  <si>
    <t>合计</t>
  </si>
  <si>
    <t>201</t>
  </si>
  <si>
    <t>一般公共服务支出</t>
  </si>
  <si>
    <t>20101</t>
  </si>
  <si>
    <t>2010101</t>
  </si>
  <si>
    <t>2010102</t>
  </si>
  <si>
    <t>2010104</t>
  </si>
  <si>
    <t>2010107</t>
  </si>
  <si>
    <t>20102</t>
  </si>
  <si>
    <t>2010201</t>
  </si>
  <si>
    <t>2010202</t>
  </si>
  <si>
    <t>20103</t>
  </si>
  <si>
    <t>2010301</t>
  </si>
  <si>
    <t>2010302</t>
  </si>
  <si>
    <t>2010303</t>
  </si>
  <si>
    <t>2010306</t>
  </si>
  <si>
    <t>2010350</t>
  </si>
  <si>
    <t>2010399</t>
  </si>
  <si>
    <t>20104</t>
  </si>
  <si>
    <t>2010401</t>
  </si>
  <si>
    <t>2010402</t>
  </si>
  <si>
    <t>20105</t>
  </si>
  <si>
    <t>2010501</t>
  </si>
  <si>
    <t>2010508</t>
  </si>
  <si>
    <t>20106</t>
  </si>
  <si>
    <t>2010601</t>
  </si>
  <si>
    <t>2010602</t>
  </si>
  <si>
    <t>2010607</t>
  </si>
  <si>
    <t>2010608</t>
  </si>
  <si>
    <t>20107</t>
  </si>
  <si>
    <t>2010799</t>
  </si>
  <si>
    <t>20108</t>
  </si>
  <si>
    <t>2010801</t>
  </si>
  <si>
    <t>2010802</t>
  </si>
  <si>
    <t>2010804</t>
  </si>
  <si>
    <t>2010805</t>
  </si>
  <si>
    <t>20111</t>
  </si>
  <si>
    <t>2011101</t>
  </si>
  <si>
    <t>2011102</t>
  </si>
  <si>
    <t>20113</t>
  </si>
  <si>
    <t>2011301</t>
  </si>
  <si>
    <t>2011302</t>
  </si>
  <si>
    <t>20126</t>
  </si>
  <si>
    <t>2012601</t>
  </si>
  <si>
    <t>2012602</t>
  </si>
  <si>
    <t>20128</t>
  </si>
  <si>
    <t>2012801</t>
  </si>
  <si>
    <t>2012802</t>
  </si>
  <si>
    <t>20129</t>
  </si>
  <si>
    <t>2012901</t>
  </si>
  <si>
    <t>2012902</t>
  </si>
  <si>
    <t>20131</t>
  </si>
  <si>
    <t>2013101</t>
  </si>
  <si>
    <t>2013102</t>
  </si>
  <si>
    <t>20132</t>
  </si>
  <si>
    <t>2013201</t>
  </si>
  <si>
    <t>2013202</t>
  </si>
  <si>
    <t>2013204</t>
  </si>
  <si>
    <t>20133</t>
  </si>
  <si>
    <t>2013301</t>
  </si>
  <si>
    <t>2013302</t>
  </si>
  <si>
    <t>20134</t>
  </si>
  <si>
    <t>2013401</t>
  </si>
  <si>
    <t>2013402</t>
  </si>
  <si>
    <t>20137</t>
  </si>
  <si>
    <t>2013701</t>
  </si>
  <si>
    <t>20138</t>
  </si>
  <si>
    <t>2013801</t>
  </si>
  <si>
    <t>2013804</t>
  </si>
  <si>
    <t>2013805</t>
  </si>
  <si>
    <t>2013815</t>
  </si>
  <si>
    <t>2013816</t>
  </si>
  <si>
    <t>203</t>
  </si>
  <si>
    <t>国防支出</t>
  </si>
  <si>
    <t>20306</t>
  </si>
  <si>
    <t>2030601</t>
  </si>
  <si>
    <t>2030699</t>
  </si>
  <si>
    <t>204</t>
  </si>
  <si>
    <t>公共安全支出</t>
  </si>
  <si>
    <t>20401</t>
  </si>
  <si>
    <t>2040101</t>
  </si>
  <si>
    <t>20402</t>
  </si>
  <si>
    <t>2040201</t>
  </si>
  <si>
    <t>2040202</t>
  </si>
  <si>
    <t>20404</t>
  </si>
  <si>
    <t>2040401</t>
  </si>
  <si>
    <t>20405</t>
  </si>
  <si>
    <t>2040501</t>
  </si>
  <si>
    <t>20406</t>
  </si>
  <si>
    <t>2040601</t>
  </si>
  <si>
    <t>2040602</t>
  </si>
  <si>
    <t>2040604</t>
  </si>
  <si>
    <t>2040607</t>
  </si>
  <si>
    <t>2040610</t>
  </si>
  <si>
    <t>2040612</t>
  </si>
  <si>
    <t>205</t>
  </si>
  <si>
    <t>教育支出</t>
  </si>
  <si>
    <t>20501</t>
  </si>
  <si>
    <t>2050101</t>
  </si>
  <si>
    <t>2050102</t>
  </si>
  <si>
    <t>2050199</t>
  </si>
  <si>
    <t>20502</t>
  </si>
  <si>
    <t>2050201</t>
  </si>
  <si>
    <t>2050202</t>
  </si>
  <si>
    <t>2050203</t>
  </si>
  <si>
    <t>2050204</t>
  </si>
  <si>
    <t>2050299</t>
  </si>
  <si>
    <t>20503</t>
  </si>
  <si>
    <t>2050302</t>
  </si>
  <si>
    <t>20507</t>
  </si>
  <si>
    <t>2050701</t>
  </si>
  <si>
    <t>20508</t>
  </si>
  <si>
    <t>2050801</t>
  </si>
  <si>
    <t>2050802</t>
  </si>
  <si>
    <t>206</t>
  </si>
  <si>
    <t>科学技术支出</t>
  </si>
  <si>
    <t>20601</t>
  </si>
  <si>
    <t>2060101</t>
  </si>
  <si>
    <t>20604</t>
  </si>
  <si>
    <t>2060404</t>
  </si>
  <si>
    <t>2060499</t>
  </si>
  <si>
    <t>20605</t>
  </si>
  <si>
    <t>2060502</t>
  </si>
  <si>
    <t>20607</t>
  </si>
  <si>
    <t>2060702</t>
  </si>
  <si>
    <t>2060703</t>
  </si>
  <si>
    <t>20699</t>
  </si>
  <si>
    <t>2069999</t>
  </si>
  <si>
    <t>207</t>
  </si>
  <si>
    <t>文化旅游体育与传媒支出</t>
  </si>
  <si>
    <t>20701</t>
  </si>
  <si>
    <t>2070101</t>
  </si>
  <si>
    <t>2070102</t>
  </si>
  <si>
    <t>2070104</t>
  </si>
  <si>
    <t>2070108</t>
  </si>
  <si>
    <t>2070109</t>
  </si>
  <si>
    <t>2070114</t>
  </si>
  <si>
    <t>2070199</t>
  </si>
  <si>
    <t>20702</t>
  </si>
  <si>
    <t>2070204</t>
  </si>
  <si>
    <t>2070205</t>
  </si>
  <si>
    <t>20703</t>
  </si>
  <si>
    <t>2070307</t>
  </si>
  <si>
    <t>2070308</t>
  </si>
  <si>
    <t>20706</t>
  </si>
  <si>
    <t>2070607</t>
  </si>
  <si>
    <t>208</t>
  </si>
  <si>
    <t>社会保障和就业支出</t>
  </si>
  <si>
    <t>20801</t>
  </si>
  <si>
    <t>2080101</t>
  </si>
  <si>
    <t>2080102</t>
  </si>
  <si>
    <t>2080199</t>
  </si>
  <si>
    <t>20802</t>
  </si>
  <si>
    <t>2080201</t>
  </si>
  <si>
    <t>2080202</t>
  </si>
  <si>
    <t>2080299</t>
  </si>
  <si>
    <t>20805</t>
  </si>
  <si>
    <t>2080502</t>
  </si>
  <si>
    <t>2080505</t>
  </si>
  <si>
    <t>2080506</t>
  </si>
  <si>
    <t>2080507</t>
  </si>
  <si>
    <t>20808</t>
  </si>
  <si>
    <t>2080801</t>
  </si>
  <si>
    <t>2080805</t>
  </si>
  <si>
    <t>2080807</t>
  </si>
  <si>
    <t>2080899</t>
  </si>
  <si>
    <t>20809</t>
  </si>
  <si>
    <t>2080901</t>
  </si>
  <si>
    <t>2080903</t>
  </si>
  <si>
    <t>2080905</t>
  </si>
  <si>
    <t>2080999</t>
  </si>
  <si>
    <t>20810</t>
  </si>
  <si>
    <t>2081001</t>
  </si>
  <si>
    <t>2081002</t>
  </si>
  <si>
    <t>2081004</t>
  </si>
  <si>
    <t>2081005</t>
  </si>
  <si>
    <t>2081099</t>
  </si>
  <si>
    <t>20811</t>
  </si>
  <si>
    <t>2081101</t>
  </si>
  <si>
    <t>2081107</t>
  </si>
  <si>
    <t>2081199</t>
  </si>
  <si>
    <t>20816</t>
  </si>
  <si>
    <t>2081601</t>
  </si>
  <si>
    <t>2081602</t>
  </si>
  <si>
    <t>20819</t>
  </si>
  <si>
    <t>2081901</t>
  </si>
  <si>
    <t>2081902</t>
  </si>
  <si>
    <t>20825</t>
  </si>
  <si>
    <t>2082502</t>
  </si>
  <si>
    <t>20826</t>
  </si>
  <si>
    <t>2082602</t>
  </si>
  <si>
    <t>2082699</t>
  </si>
  <si>
    <t>20828</t>
  </si>
  <si>
    <t>2082801</t>
  </si>
  <si>
    <t>2082802</t>
  </si>
  <si>
    <t>2082804</t>
  </si>
  <si>
    <t>20899</t>
  </si>
  <si>
    <t>2089999</t>
  </si>
  <si>
    <t>210</t>
  </si>
  <si>
    <t>卫生健康支出</t>
  </si>
  <si>
    <t>21001</t>
  </si>
  <si>
    <t>2100101</t>
  </si>
  <si>
    <t>2100102</t>
  </si>
  <si>
    <t>2100199</t>
  </si>
  <si>
    <t>21002</t>
  </si>
  <si>
    <t>2100299</t>
  </si>
  <si>
    <t>21003</t>
  </si>
  <si>
    <t>2100302</t>
  </si>
  <si>
    <t>2100399</t>
  </si>
  <si>
    <t>21004</t>
  </si>
  <si>
    <t>2100401</t>
  </si>
  <si>
    <t>2100402</t>
  </si>
  <si>
    <t>2100403</t>
  </si>
  <si>
    <t>2100408</t>
  </si>
  <si>
    <t>2100410</t>
  </si>
  <si>
    <t>2100499</t>
  </si>
  <si>
    <t>21007</t>
  </si>
  <si>
    <t>2100716</t>
  </si>
  <si>
    <t>2100717</t>
  </si>
  <si>
    <t>2100799</t>
  </si>
  <si>
    <t>21011</t>
  </si>
  <si>
    <t>2101101</t>
  </si>
  <si>
    <t>2101102</t>
  </si>
  <si>
    <t>2101103</t>
  </si>
  <si>
    <t>21012</t>
  </si>
  <si>
    <t>2101202</t>
  </si>
  <si>
    <t>21013</t>
  </si>
  <si>
    <t>2101301</t>
  </si>
  <si>
    <t>21014</t>
  </si>
  <si>
    <t>2101401</t>
  </si>
  <si>
    <t>21015</t>
  </si>
  <si>
    <t>2101501</t>
  </si>
  <si>
    <t>2101502</t>
  </si>
  <si>
    <t>2101505</t>
  </si>
  <si>
    <t>2101599</t>
  </si>
  <si>
    <t>211</t>
  </si>
  <si>
    <t>节能环保支出</t>
  </si>
  <si>
    <t>21103</t>
  </si>
  <si>
    <t>2110302</t>
  </si>
  <si>
    <t>21105</t>
  </si>
  <si>
    <t>2110501</t>
  </si>
  <si>
    <t>21110</t>
  </si>
  <si>
    <t>2111001</t>
  </si>
  <si>
    <t>212</t>
  </si>
  <si>
    <t>城乡社区支出</t>
  </si>
  <si>
    <t>21201</t>
  </si>
  <si>
    <t>2120101</t>
  </si>
  <si>
    <t>2120102</t>
  </si>
  <si>
    <t>2120104</t>
  </si>
  <si>
    <t>2120106</t>
  </si>
  <si>
    <t>2120109</t>
  </si>
  <si>
    <t>2120199</t>
  </si>
  <si>
    <t>21202</t>
  </si>
  <si>
    <t>2120201</t>
  </si>
  <si>
    <t>21203</t>
  </si>
  <si>
    <t>2120303</t>
  </si>
  <si>
    <t>2120399</t>
  </si>
  <si>
    <t>21205</t>
  </si>
  <si>
    <t>2120501</t>
  </si>
  <si>
    <t>213</t>
  </si>
  <si>
    <t>农林水支出</t>
  </si>
  <si>
    <t>21301</t>
  </si>
  <si>
    <t>2130101</t>
  </si>
  <si>
    <t>2130102</t>
  </si>
  <si>
    <t>2130103</t>
  </si>
  <si>
    <t>2130104</t>
  </si>
  <si>
    <t>2130106</t>
  </si>
  <si>
    <t>2130108</t>
  </si>
  <si>
    <t>2130109</t>
  </si>
  <si>
    <t>2130121</t>
  </si>
  <si>
    <t>2130126</t>
  </si>
  <si>
    <t>2130199</t>
  </si>
  <si>
    <t>21302</t>
  </si>
  <si>
    <t>2130201</t>
  </si>
  <si>
    <t>2130202</t>
  </si>
  <si>
    <t>2130205</t>
  </si>
  <si>
    <t>2130206</t>
  </si>
  <si>
    <t>2130207</t>
  </si>
  <si>
    <t>2130209</t>
  </si>
  <si>
    <t>2130211</t>
  </si>
  <si>
    <t>2130212</t>
  </si>
  <si>
    <t>2130226</t>
  </si>
  <si>
    <t>2130234</t>
  </si>
  <si>
    <t>21303</t>
  </si>
  <si>
    <t>2130301</t>
  </si>
  <si>
    <t>2130304</t>
  </si>
  <si>
    <t>2130305</t>
  </si>
  <si>
    <t>2130306</t>
  </si>
  <si>
    <t>2130313</t>
  </si>
  <si>
    <t>21305</t>
  </si>
  <si>
    <t>2130599</t>
  </si>
  <si>
    <t>21307</t>
  </si>
  <si>
    <t>2130705</t>
  </si>
  <si>
    <t>21308</t>
  </si>
  <si>
    <t>2130803</t>
  </si>
  <si>
    <t>21399</t>
  </si>
  <si>
    <t>2139999</t>
  </si>
  <si>
    <t>214</t>
  </si>
  <si>
    <t>交通运输支出</t>
  </si>
  <si>
    <t>21401</t>
  </si>
  <si>
    <t>2140101</t>
  </si>
  <si>
    <t>2140102</t>
  </si>
  <si>
    <t>2140104</t>
  </si>
  <si>
    <t>2140106</t>
  </si>
  <si>
    <t>215</t>
  </si>
  <si>
    <t>资源勘探工业信息等支出</t>
  </si>
  <si>
    <t>21505</t>
  </si>
  <si>
    <t>2150502</t>
  </si>
  <si>
    <t>2150517</t>
  </si>
  <si>
    <t>216</t>
  </si>
  <si>
    <t>商业服务业等支出</t>
  </si>
  <si>
    <t>21602</t>
  </si>
  <si>
    <t>2160201</t>
  </si>
  <si>
    <t>2160202</t>
  </si>
  <si>
    <t>2160299</t>
  </si>
  <si>
    <t>217</t>
  </si>
  <si>
    <t>金融支出</t>
  </si>
  <si>
    <t>21701</t>
  </si>
  <si>
    <t>2170101</t>
  </si>
  <si>
    <t>2170102</t>
  </si>
  <si>
    <t>21702</t>
  </si>
  <si>
    <t>2170204</t>
  </si>
  <si>
    <t>220</t>
  </si>
  <si>
    <t>自然资源海洋气象等支出</t>
  </si>
  <si>
    <t>22001</t>
  </si>
  <si>
    <t>2200101</t>
  </si>
  <si>
    <t>2200102</t>
  </si>
  <si>
    <t>2200104</t>
  </si>
  <si>
    <t>2200106</t>
  </si>
  <si>
    <t>2200107</t>
  </si>
  <si>
    <t>2200108</t>
  </si>
  <si>
    <t>2200109</t>
  </si>
  <si>
    <t>2200114</t>
  </si>
  <si>
    <t>22005</t>
  </si>
  <si>
    <t>2200509</t>
  </si>
  <si>
    <t>221</t>
  </si>
  <si>
    <t>住房保障支出</t>
  </si>
  <si>
    <t>22101</t>
  </si>
  <si>
    <t>2210108</t>
  </si>
  <si>
    <t>22102</t>
  </si>
  <si>
    <t>2210201</t>
  </si>
  <si>
    <t>222</t>
  </si>
  <si>
    <t>粮油物资储备支出</t>
  </si>
  <si>
    <t>22201</t>
  </si>
  <si>
    <t>2220102</t>
  </si>
  <si>
    <t>22204</t>
  </si>
  <si>
    <t>2220401</t>
  </si>
  <si>
    <t>224</t>
  </si>
  <si>
    <t>灾害防治及应急管理支出</t>
  </si>
  <si>
    <t>22401</t>
  </si>
  <si>
    <t>2240101</t>
  </si>
  <si>
    <t>2240102</t>
  </si>
  <si>
    <t>2240199</t>
  </si>
  <si>
    <t>22402</t>
  </si>
  <si>
    <t>2240204</t>
  </si>
  <si>
    <t>229</t>
  </si>
  <si>
    <t>22999</t>
  </si>
  <si>
    <t>2299999</t>
  </si>
  <si>
    <t>232</t>
  </si>
  <si>
    <t>债务付息支出</t>
  </si>
  <si>
    <t>23203</t>
  </si>
  <si>
    <t>2320301</t>
  </si>
  <si>
    <t>政府经济科目代码</t>
  </si>
  <si>
    <t>政府经济科目名称</t>
  </si>
  <si>
    <t>基本支出</t>
  </si>
  <si>
    <t>机关工资福利支出</t>
  </si>
  <si>
    <t>50101</t>
  </si>
  <si>
    <t>50102</t>
  </si>
  <si>
    <t>50103</t>
  </si>
  <si>
    <t>50199</t>
  </si>
  <si>
    <t>机关商品和服务支出</t>
  </si>
  <si>
    <t>50201</t>
  </si>
  <si>
    <t>50202</t>
  </si>
  <si>
    <t>50203</t>
  </si>
  <si>
    <t>50204</t>
  </si>
  <si>
    <t>50205</t>
  </si>
  <si>
    <t>50206</t>
  </si>
  <si>
    <t>50208</t>
  </si>
  <si>
    <t>50209</t>
  </si>
  <si>
    <t>50299</t>
  </si>
  <si>
    <t>对事业单位经常性补助</t>
  </si>
  <si>
    <t>50501</t>
  </si>
  <si>
    <t>50502</t>
  </si>
  <si>
    <t>对个人和家庭的补助</t>
  </si>
  <si>
    <t>50901</t>
  </si>
  <si>
    <t>50905</t>
  </si>
  <si>
    <t>50999</t>
  </si>
  <si>
    <t>单位:万元</t>
  </si>
  <si>
    <t xml:space="preserve"> 项  目</t>
  </si>
  <si>
    <t>一、返还性收入</t>
  </si>
  <si>
    <t xml:space="preserve">  所得税基数返还收入</t>
  </si>
  <si>
    <t xml:space="preserve">  成品油税费改革税收返还收入</t>
  </si>
  <si>
    <t xml:space="preserve">  增值税税收返还收入</t>
  </si>
  <si>
    <t xml:space="preserve">  消费税税收返还收入</t>
  </si>
  <si>
    <t xml:space="preserve">  增值税“五五分享”税收返还收入</t>
  </si>
  <si>
    <t xml:space="preserve">  其他返还性收入</t>
  </si>
  <si>
    <t>二、一般性转移支付收入</t>
  </si>
  <si>
    <t xml:space="preserve">  均衡性转移支付收入</t>
  </si>
  <si>
    <t xml:space="preserve">  县级基本财力保障机制奖补资金收入</t>
  </si>
  <si>
    <t xml:space="preserve">  结算补助收入</t>
  </si>
  <si>
    <t xml:space="preserve">  企业事业单位划转补助收入</t>
  </si>
  <si>
    <t xml:space="preserve">  产粮(油)大县奖励资金收入</t>
  </si>
  <si>
    <t xml:space="preserve">  固定数额补助收入</t>
  </si>
  <si>
    <t xml:space="preserve">  革命老区转移支付收入</t>
  </si>
  <si>
    <t xml:space="preserve">  公共安全共同财政事权转移支付收入</t>
  </si>
  <si>
    <t xml:space="preserve">  教育共同财政事权转移支付收入</t>
  </si>
  <si>
    <t xml:space="preserve">  科学技术共同财政事权转移支付收入</t>
  </si>
  <si>
    <t xml:space="preserve">  文化旅游体育与传媒共同财政事权转移支付收入</t>
  </si>
  <si>
    <t xml:space="preserve">  社会保障和就业共同财政事权转移支付收入</t>
  </si>
  <si>
    <t xml:space="preserve">  医疗卫生共同财政事权转移支付收入</t>
  </si>
  <si>
    <t xml:space="preserve">  节能环保共同财政事权转移支付收入</t>
  </si>
  <si>
    <t xml:space="preserve">  农林水共同财政事权转移支付收入</t>
  </si>
  <si>
    <t xml:space="preserve">  交通运输共同财政事权转移支付收入</t>
  </si>
  <si>
    <t xml:space="preserve">  住房保障共同财政事权转移支付收入</t>
  </si>
  <si>
    <t xml:space="preserve">  粮油物资储备共同财政事权转移支付收入</t>
  </si>
  <si>
    <t xml:space="preserve">  灾害防治及应急管理共同财政事权转移支付收入</t>
  </si>
  <si>
    <t>三、专项转移支付收入</t>
  </si>
  <si>
    <t xml:space="preserve">  一般公共服务</t>
  </si>
  <si>
    <t xml:space="preserve">  国防</t>
  </si>
  <si>
    <t xml:space="preserve">  公共安全</t>
  </si>
  <si>
    <t xml:space="preserve">  教育</t>
  </si>
  <si>
    <t xml:space="preserve">  科学技术</t>
  </si>
  <si>
    <t xml:space="preserve">  文化旅游体育与传媒</t>
  </si>
  <si>
    <t xml:space="preserve">  社会保障和就业</t>
  </si>
  <si>
    <t xml:space="preserve">  卫生健康</t>
  </si>
  <si>
    <t xml:space="preserve">  节能环保</t>
  </si>
  <si>
    <t xml:space="preserve">  城乡社区</t>
  </si>
  <si>
    <t xml:space="preserve">  农林水</t>
  </si>
  <si>
    <t xml:space="preserve">  交通运输</t>
  </si>
  <si>
    <t xml:space="preserve">  资源勘探工业信息等</t>
  </si>
  <si>
    <t xml:space="preserve">  商业服务业等</t>
  </si>
  <si>
    <t xml:space="preserve">  金融</t>
  </si>
  <si>
    <t xml:space="preserve">  住房保障</t>
  </si>
  <si>
    <t xml:space="preserve">  粮油物资储备</t>
  </si>
  <si>
    <t xml:space="preserve">  灾害防治及应急管理</t>
  </si>
  <si>
    <t xml:space="preserve">  其他收入</t>
  </si>
  <si>
    <t>上级补助收入总计</t>
  </si>
  <si>
    <t>单位：亿元</t>
  </si>
  <si>
    <t>项目</t>
  </si>
  <si>
    <t>限额</t>
  </si>
  <si>
    <t>余额</t>
  </si>
  <si>
    <t>一般债务</t>
  </si>
  <si>
    <t>收入项目</t>
  </si>
  <si>
    <t>一、农网还贷资金收入</t>
  </si>
  <si>
    <t>二、海南省高等级公路车辆通行附加费收入</t>
  </si>
  <si>
    <t>三、港口建设费收入</t>
  </si>
  <si>
    <t>四、新型墙体材料专项基金收入</t>
  </si>
  <si>
    <t>五、国家电影事业发展专项资金收入</t>
  </si>
  <si>
    <t>六、城市公用事业附加收入</t>
  </si>
  <si>
    <t>七、国有土地收益基金收入</t>
  </si>
  <si>
    <t>八、农业土地开发资金收入</t>
  </si>
  <si>
    <t>九、国有土地使用权出让收入</t>
  </si>
  <si>
    <t>十、大中型水库库区基金收入</t>
  </si>
  <si>
    <t>十一、彩票公益金收入</t>
  </si>
  <si>
    <t>十二、城市基础设施配套费收入</t>
  </si>
  <si>
    <t>十三、小型水库移民扶助基金收入</t>
  </si>
  <si>
    <t>十四、国家重大水利工程建设基金收入</t>
  </si>
  <si>
    <t>十五、车辆通行费</t>
  </si>
  <si>
    <t>十六、污水处理费收入</t>
  </si>
  <si>
    <t>十七、彩票发行机构和彩票销售机构的业务费用</t>
  </si>
  <si>
    <t>十八、其他政府性基金收入</t>
  </si>
  <si>
    <t>十九、彩票发行机构和彩票销售机构的业务费用</t>
  </si>
  <si>
    <t>二十、其他政府性基金收入</t>
  </si>
  <si>
    <r>
      <rPr>
        <b/>
        <sz val="11"/>
        <rFont val="宋体"/>
        <charset val="134"/>
      </rPr>
      <t xml:space="preserve">收  入  </t>
    </r>
    <r>
      <rPr>
        <b/>
        <sz val="11"/>
        <rFont val="宋体"/>
        <charset val="134"/>
      </rPr>
      <t>合</t>
    </r>
    <r>
      <rPr>
        <b/>
        <sz val="11"/>
        <rFont val="宋体"/>
        <charset val="134"/>
      </rPr>
      <t xml:space="preserve">  </t>
    </r>
    <r>
      <rPr>
        <b/>
        <sz val="11"/>
        <rFont val="宋体"/>
        <charset val="134"/>
      </rPr>
      <t>计</t>
    </r>
  </si>
  <si>
    <r>
      <rPr>
        <b/>
        <sz val="12"/>
        <rFont val="宋体"/>
        <charset val="134"/>
      </rPr>
      <t>支</t>
    </r>
    <r>
      <rPr>
        <b/>
        <sz val="14"/>
        <rFont val="宋体"/>
        <charset val="134"/>
      </rPr>
      <t>出</t>
    </r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</si>
  <si>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</si>
  <si>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</si>
  <si>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</si>
  <si>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</si>
  <si>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</si>
  <si>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</si>
  <si>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</si>
  <si>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</si>
  <si>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</si>
  <si>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</si>
  <si>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</si>
  <si>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</si>
  <si>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</si>
  <si>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</si>
  <si>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</si>
  <si>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</si>
  <si>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</si>
  <si>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大中型水库库区基金及对应债务专著收入安排的支出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</si>
  <si>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</si>
  <si>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</si>
  <si>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</si>
  <si>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</si>
  <si>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</si>
  <si>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</si>
  <si>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</si>
  <si>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</si>
  <si>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</si>
  <si>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</si>
  <si>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</si>
  <si>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</si>
  <si>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</si>
  <si>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</si>
  <si>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</si>
  <si>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</si>
  <si>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</si>
  <si>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</si>
  <si>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</si>
  <si>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</si>
  <si>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</si>
  <si>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r>
      <rPr>
        <b/>
        <sz val="11"/>
        <rFont val="宋体"/>
        <charset val="134"/>
      </rPr>
      <t>支</t>
    </r>
    <r>
      <rPr>
        <b/>
        <sz val="11"/>
        <rFont val="宋体"/>
        <charset val="134"/>
      </rPr>
      <t xml:space="preserve"> </t>
    </r>
    <r>
      <rPr>
        <b/>
        <sz val="11"/>
        <rFont val="宋体"/>
        <charset val="134"/>
      </rPr>
      <t xml:space="preserve"> 出</t>
    </r>
    <r>
      <rPr>
        <b/>
        <sz val="11"/>
        <rFont val="宋体"/>
        <charset val="134"/>
      </rPr>
      <t xml:space="preserve">  </t>
    </r>
    <r>
      <rPr>
        <b/>
        <sz val="11"/>
        <rFont val="宋体"/>
        <charset val="134"/>
      </rPr>
      <t>合</t>
    </r>
    <r>
      <rPr>
        <b/>
        <sz val="11"/>
        <rFont val="宋体"/>
        <charset val="134"/>
      </rPr>
      <t xml:space="preserve">  </t>
    </r>
    <r>
      <rPr>
        <b/>
        <sz val="11"/>
        <rFont val="宋体"/>
        <charset val="134"/>
      </rPr>
      <t>计</t>
    </r>
  </si>
  <si>
    <t>转移性收入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</si>
  <si>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</si>
  <si>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</si>
  <si>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</si>
  <si>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</si>
  <si>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</si>
  <si>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</si>
  <si>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</si>
  <si>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</si>
  <si>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</si>
  <si>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</si>
  <si>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</si>
  <si>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</si>
  <si>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</si>
  <si>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</si>
  <si>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</si>
  <si>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</si>
  <si>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专项债务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</si>
  <si>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</si>
  <si>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</si>
  <si>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</si>
  <si>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</si>
  <si>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</si>
  <si>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国有资本经营收入</t>
  </si>
  <si>
    <t>上年结转</t>
  </si>
  <si>
    <t>支出项目</t>
  </si>
  <si>
    <t>国有资本经营预算支出</t>
  </si>
  <si>
    <t>结转下年</t>
  </si>
  <si>
    <t>项        目</t>
  </si>
  <si>
    <t>城乡居民基本
养老保险基金</t>
  </si>
  <si>
    <t>机关事业单位基本养老保险基金</t>
  </si>
  <si>
    <t>职工基本医疗保险(含生育保险)基金</t>
  </si>
  <si>
    <t>城乡居民基本
医疗保险基金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</si>
  <si>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</si>
  <si>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</si>
  <si>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</si>
  <si>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</si>
  <si>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</si>
  <si>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</si>
  <si>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</si>
  <si>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</si>
  <si>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</si>
  <si>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</si>
  <si>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</si>
  <si>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</si>
  <si>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</si>
  <si>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</si>
  <si>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</si>
  <si>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</si>
  <si>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</si>
  <si>
    <r>
      <t>项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目</t>
    </r>
  </si>
  <si>
    <t>行次</t>
  </si>
  <si>
    <t>本年数</t>
  </si>
  <si>
    <t>上年数</t>
  </si>
  <si>
    <t>较上年数增减%</t>
  </si>
  <si>
    <t>备注</t>
  </si>
  <si>
    <t>合 计</t>
  </si>
  <si>
    <r>
      <t xml:space="preserve">  </t>
    </r>
    <r>
      <rPr>
        <sz val="11"/>
        <color indexed="8"/>
        <rFont val="宋体"/>
        <charset val="134"/>
      </rPr>
      <t>1．因公出国（境）费</t>
    </r>
  </si>
  <si>
    <r>
      <t xml:space="preserve">  </t>
    </r>
    <r>
      <rPr>
        <sz val="11"/>
        <color indexed="8"/>
        <rFont val="宋体"/>
        <charset val="134"/>
      </rPr>
      <t>2．公务接待费</t>
    </r>
  </si>
  <si>
    <r>
      <t xml:space="preserve">  </t>
    </r>
    <r>
      <rPr>
        <sz val="11"/>
        <color indexed="8"/>
        <rFont val="宋体"/>
        <charset val="134"/>
      </rPr>
      <t>3．公务用车购置及运行维护费</t>
    </r>
  </si>
  <si>
    <t>其中：公务用车运行维护费</t>
  </si>
  <si>
    <r>
      <t xml:space="preserve">      </t>
    </r>
    <r>
      <rPr>
        <sz val="11"/>
        <color indexed="8"/>
        <rFont val="宋体"/>
        <charset val="134"/>
      </rPr>
      <t>公务用车购置</t>
    </r>
  </si>
  <si>
    <t>区域</t>
  </si>
  <si>
    <t>一般债券</t>
  </si>
  <si>
    <t>专项债券</t>
  </si>
  <si>
    <t>共计</t>
  </si>
  <si>
    <t xml:space="preserve">    宁乡市</t>
  </si>
  <si>
    <t>人大事务</t>
  </si>
  <si>
    <t>行政运行</t>
  </si>
  <si>
    <t>一般行政管理事务</t>
  </si>
  <si>
    <t>机关服务</t>
  </si>
  <si>
    <t>人大会议</t>
  </si>
  <si>
    <t>人大代表履职能力提升</t>
  </si>
  <si>
    <t>政协事务</t>
  </si>
  <si>
    <t>2010204</t>
  </si>
  <si>
    <t>政协会议</t>
  </si>
  <si>
    <t>政府办公厅（室）及相关机构事务</t>
  </si>
  <si>
    <t>政务公开审批</t>
  </si>
  <si>
    <t>信访事务</t>
  </si>
  <si>
    <t>事业运行</t>
  </si>
  <si>
    <t>其他政府办公厅（室）及相关机构事务支出</t>
  </si>
  <si>
    <t>发展与改革事务</t>
  </si>
  <si>
    <t>统计信息事务</t>
  </si>
  <si>
    <t>2010502</t>
  </si>
  <si>
    <t>统计抽样调查</t>
  </si>
  <si>
    <t>财政事务</t>
  </si>
  <si>
    <t>信息化建设</t>
  </si>
  <si>
    <t>财政委托业务支出</t>
  </si>
  <si>
    <t>税收事务</t>
  </si>
  <si>
    <t>其他税收事务支出</t>
  </si>
  <si>
    <t>审计事务</t>
  </si>
  <si>
    <t>审计业务</t>
  </si>
  <si>
    <t>审计管理</t>
  </si>
  <si>
    <t>纪检监察事务</t>
  </si>
  <si>
    <t>商贸事务</t>
  </si>
  <si>
    <t>档案事务</t>
  </si>
  <si>
    <t>民主党派及工商联事务</t>
  </si>
  <si>
    <t>群众团体事务</t>
  </si>
  <si>
    <t>党委办公厅（室）及相关机构事务</t>
  </si>
  <si>
    <t>组织事务</t>
  </si>
  <si>
    <t>公务员事务</t>
  </si>
  <si>
    <t>宣传事务</t>
  </si>
  <si>
    <t>统战事务</t>
  </si>
  <si>
    <t>网信事务</t>
  </si>
  <si>
    <t>市场监督管理事务</t>
  </si>
  <si>
    <t>市场主体管理</t>
  </si>
  <si>
    <t>市场秩序执法</t>
  </si>
  <si>
    <t>质量安全监管</t>
  </si>
  <si>
    <t>食品安全监管</t>
  </si>
  <si>
    <t>国防动员</t>
  </si>
  <si>
    <t>兵役征集</t>
  </si>
  <si>
    <t>其他国防动员支出</t>
  </si>
  <si>
    <t>武装警察部队</t>
  </si>
  <si>
    <t>公安</t>
  </si>
  <si>
    <t>检察</t>
  </si>
  <si>
    <t>法院</t>
  </si>
  <si>
    <t>司法</t>
  </si>
  <si>
    <t>基层司法业务</t>
  </si>
  <si>
    <t>公共法律服务</t>
  </si>
  <si>
    <t>社区矫正</t>
  </si>
  <si>
    <t>法治建设</t>
  </si>
  <si>
    <t>教育管理事务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</si>
  <si>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</si>
  <si>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</si>
  <si>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</si>
  <si>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</si>
  <si>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</si>
  <si>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</si>
  <si>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</si>
  <si>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</si>
  <si>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中等职业教育</t>
  </si>
  <si>
    <t>特殊教育</t>
  </si>
  <si>
    <t>特殊学校教育</t>
  </si>
  <si>
    <t>进修及培训</t>
  </si>
  <si>
    <t>教师进修</t>
  </si>
  <si>
    <t>干部教育</t>
  </si>
  <si>
    <t>科学技术管理事务</t>
  </si>
  <si>
    <t>技术研究与开发</t>
  </si>
  <si>
    <t>科技成果转化与扩散</t>
  </si>
  <si>
    <t>其他技术研究与开发支出</t>
  </si>
  <si>
    <t>科技条件与服务</t>
  </si>
  <si>
    <t>技术创新服务体系</t>
  </si>
  <si>
    <t>科学技术普及</t>
  </si>
  <si>
    <t>科普活动</t>
  </si>
  <si>
    <t>青少年科技活动</t>
  </si>
  <si>
    <t>其他科学技术支出</t>
  </si>
  <si>
    <t>文化和旅游</t>
  </si>
  <si>
    <t>图书馆</t>
  </si>
  <si>
    <t>文化活动</t>
  </si>
  <si>
    <t>群众文化</t>
  </si>
  <si>
    <t>文化和旅游管理事务</t>
  </si>
  <si>
    <t>其他文化和旅游支出</t>
  </si>
  <si>
    <t>文物</t>
  </si>
  <si>
    <t>文物保护</t>
  </si>
  <si>
    <t>博物馆</t>
  </si>
  <si>
    <t>体育</t>
  </si>
  <si>
    <t>体育场馆</t>
  </si>
  <si>
    <t>群众体育</t>
  </si>
  <si>
    <t>新闻出版电影</t>
  </si>
  <si>
    <t>电影</t>
  </si>
  <si>
    <t>人力资源和社会保障管理事务</t>
  </si>
  <si>
    <t>其他人力资源和社会保障管理事务支出</t>
  </si>
  <si>
    <t>民政管理事务</t>
  </si>
  <si>
    <t>其他民政管理事务支出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</si>
  <si>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</si>
  <si>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</si>
  <si>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</si>
  <si>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</si>
  <si>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对机关事业单位基本养老保险基金的补助</t>
  </si>
  <si>
    <t>抚恤</t>
  </si>
  <si>
    <t>死亡抚恤</t>
  </si>
  <si>
    <t>义务兵优待</t>
  </si>
  <si>
    <t>光荣院</t>
  </si>
  <si>
    <t>其他优抚支出</t>
  </si>
  <si>
    <t>退役安置</t>
  </si>
  <si>
    <t>退役士兵安置</t>
  </si>
  <si>
    <t>军队移交政府离退休干部管理机构</t>
  </si>
  <si>
    <t>军队转业干部安置</t>
  </si>
  <si>
    <t>其他退役安置支出</t>
  </si>
  <si>
    <t>社会福利</t>
  </si>
  <si>
    <t>儿童福利</t>
  </si>
  <si>
    <t>老年福利</t>
  </si>
  <si>
    <t>殡葬</t>
  </si>
  <si>
    <t>社会福利事业单位</t>
  </si>
  <si>
    <t>其他社会福利支出</t>
  </si>
  <si>
    <t>残疾人事业</t>
  </si>
  <si>
    <t>残疾人生活和护理补贴</t>
  </si>
  <si>
    <t>其他残疾人事业支出</t>
  </si>
  <si>
    <t>红十字事业</t>
  </si>
  <si>
    <t>最低生活保障</t>
  </si>
  <si>
    <t>城市最低生活保障金支出</t>
  </si>
  <si>
    <t>农村最低生活保障金支出</t>
  </si>
  <si>
    <t>其他生活救助</t>
  </si>
  <si>
    <t>其他农村生活救助</t>
  </si>
  <si>
    <t>财政对基本养老保险基金的补助</t>
  </si>
  <si>
    <t>财政对城乡居民基本养老保险基金的补助</t>
  </si>
  <si>
    <t>财政对其他基本养老保险基金的补助</t>
  </si>
  <si>
    <t>退役军人管理事务</t>
  </si>
  <si>
    <t>拥军优属</t>
  </si>
  <si>
    <t>其他社会保障和就业支出</t>
  </si>
  <si>
    <t>卫生健康管理事务</t>
  </si>
  <si>
    <t>其他卫生健康管理事务支出</t>
  </si>
  <si>
    <t>公立医院</t>
  </si>
  <si>
    <t>其他公立医院支出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</si>
  <si>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</si>
  <si>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</si>
  <si>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</si>
  <si>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</si>
  <si>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</si>
  <si>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</si>
  <si>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</si>
  <si>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基本公共卫生服务</t>
  </si>
  <si>
    <t>2100409</t>
  </si>
  <si>
    <t>重大公共卫生服务</t>
  </si>
  <si>
    <t>其他公共卫生支出</t>
  </si>
  <si>
    <t>计划生育事务</t>
  </si>
  <si>
    <t>计划生育机构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</si>
  <si>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</si>
  <si>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</si>
  <si>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</si>
  <si>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</si>
  <si>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</si>
  <si>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</si>
  <si>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财政对基本医疗保险基金的补助</t>
  </si>
  <si>
    <t>财政对城乡居民基本医疗保险基金的补助</t>
  </si>
  <si>
    <t>医疗救助</t>
  </si>
  <si>
    <t>城乡医疗救助</t>
  </si>
  <si>
    <t>优抚对象医疗</t>
  </si>
  <si>
    <t>优抚对象医疗补助</t>
  </si>
  <si>
    <t>医疗保障管理事务</t>
  </si>
  <si>
    <t>医疗保障政策管理</t>
  </si>
  <si>
    <t>其他医疗保障管理事务支出</t>
  </si>
  <si>
    <t>污染防治</t>
  </si>
  <si>
    <t>水体</t>
  </si>
  <si>
    <t>森林管护</t>
  </si>
  <si>
    <t>能源节约利用</t>
  </si>
  <si>
    <t>城乡社区管理事务</t>
  </si>
  <si>
    <t>城管执法</t>
  </si>
  <si>
    <t>工程建设管理</t>
  </si>
  <si>
    <t>住宅建设与房地产市场监管</t>
  </si>
  <si>
    <t>其他城乡社区管理事务支出</t>
  </si>
  <si>
    <t>城乡社区规划与管理</t>
  </si>
  <si>
    <t>城乡社区公共设施</t>
  </si>
  <si>
    <t>小城镇基础设施建设</t>
  </si>
  <si>
    <t>其他城乡社区公共设施支出</t>
  </si>
  <si>
    <t>城乡社区环境卫生</t>
  </si>
  <si>
    <t>21299</t>
  </si>
  <si>
    <t>其他城乡社区支出</t>
  </si>
  <si>
    <t>2129999</t>
  </si>
  <si>
    <t>农业农村</t>
  </si>
  <si>
    <t>科技转化与推广服务</t>
  </si>
  <si>
    <t>病虫害控制</t>
  </si>
  <si>
    <t>农产品质量安全</t>
  </si>
  <si>
    <t>农业结构调整补贴</t>
  </si>
  <si>
    <t>农村社会事业</t>
  </si>
  <si>
    <t>其他农业农村支出</t>
  </si>
  <si>
    <t>林业和草原</t>
  </si>
  <si>
    <t>森林资源培育</t>
  </si>
  <si>
    <t>技术推广与转化</t>
  </si>
  <si>
    <t>森林资源管理</t>
  </si>
  <si>
    <t>森林生态效益补偿</t>
  </si>
  <si>
    <t>动植物保护</t>
  </si>
  <si>
    <t>湿地保护</t>
  </si>
  <si>
    <t>林区公共支出</t>
  </si>
  <si>
    <t>林业草原防灾减灾</t>
  </si>
  <si>
    <t>水利</t>
  </si>
  <si>
    <t>水利行业业务管理</t>
  </si>
  <si>
    <t>水利工程建设</t>
  </si>
  <si>
    <t>水利工程运行与维护</t>
  </si>
  <si>
    <t>水文测报</t>
  </si>
  <si>
    <t>巩固脱贫攻坚成果衔接乡村振兴</t>
  </si>
  <si>
    <t>其他巩固脱贫攻坚成果衔接乡村振兴支出</t>
  </si>
  <si>
    <t>农村综合改革</t>
  </si>
  <si>
    <t>对村民委员会和村党支部的补助</t>
  </si>
  <si>
    <t>普惠金融发展支出</t>
  </si>
  <si>
    <t>农业保险保费补贴</t>
  </si>
  <si>
    <t>其他农林水支出</t>
  </si>
  <si>
    <t>公路水路运输</t>
  </si>
  <si>
    <t>公路建设</t>
  </si>
  <si>
    <t>公路养护</t>
  </si>
  <si>
    <t>21501</t>
  </si>
  <si>
    <t>资源勘探开发</t>
  </si>
  <si>
    <t>2150101</t>
  </si>
  <si>
    <t>工业和信息产业监管</t>
  </si>
  <si>
    <t>产业发展</t>
  </si>
  <si>
    <t>商业流通事务</t>
  </si>
  <si>
    <t>其他商业流通事务支出</t>
  </si>
  <si>
    <t>21699</t>
  </si>
  <si>
    <t>其他商业服务业等支出</t>
  </si>
  <si>
    <t>2169999</t>
  </si>
  <si>
    <t>金融部门行政支出</t>
  </si>
  <si>
    <t>金融部门监管支出</t>
  </si>
  <si>
    <t>重点金融机构监管</t>
  </si>
  <si>
    <t>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</si>
  <si>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</si>
  <si>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</si>
  <si>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</si>
  <si>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</si>
  <si>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</si>
  <si>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地质勘查与矿产资源管理</t>
  </si>
  <si>
    <t>气象事务</t>
  </si>
  <si>
    <t>气象服务</t>
  </si>
  <si>
    <t>保障性安居工程支出</t>
  </si>
  <si>
    <t>2210105</t>
  </si>
  <si>
    <t>农村危房改造</t>
  </si>
  <si>
    <t>老旧小区改造</t>
  </si>
  <si>
    <t>住房改革支出</t>
  </si>
  <si>
    <t>住房公积金</t>
  </si>
  <si>
    <t>粮油物资事务</t>
  </si>
  <si>
    <t>粮油储备</t>
  </si>
  <si>
    <t>储备粮油补贴</t>
  </si>
  <si>
    <t>应急管理事务</t>
  </si>
  <si>
    <t>其他应急管理支出</t>
  </si>
  <si>
    <t>消防救援事务</t>
  </si>
  <si>
    <t>2240202</t>
  </si>
  <si>
    <t>消防应急救援</t>
  </si>
  <si>
    <t>其他支出</t>
  </si>
  <si>
    <t>地方政府一般债务付息支出</t>
  </si>
  <si>
    <t>地方政府一般债券付息支出</t>
  </si>
  <si>
    <t>合计</t>
    <phoneticPr fontId="45" type="noConversion"/>
  </si>
  <si>
    <t>501</t>
  </si>
  <si>
    <t>502</t>
  </si>
  <si>
    <t>50207</t>
  </si>
  <si>
    <t>505</t>
  </si>
  <si>
    <t>509</t>
  </si>
  <si>
    <t>合计</t>
    <phoneticPr fontId="45" type="noConversion"/>
  </si>
  <si>
    <t>预算数</t>
    <phoneticPr fontId="45" type="noConversion"/>
  </si>
  <si>
    <t>其他税收收入</t>
  </si>
  <si>
    <t>2024年一般公共预算收入表</t>
    <phoneticPr fontId="45" type="noConversion"/>
  </si>
  <si>
    <t>2024年一般公共预算支出表</t>
    <phoneticPr fontId="45" type="noConversion"/>
  </si>
  <si>
    <t>2024年一般公共预算本级支出表</t>
    <phoneticPr fontId="45" type="noConversion"/>
  </si>
  <si>
    <t>2010406</t>
  </si>
  <si>
    <t>社会事业发展规划</t>
  </si>
  <si>
    <t>2010699</t>
  </si>
  <si>
    <t>其他财政事务支出</t>
  </si>
  <si>
    <t>20140</t>
  </si>
  <si>
    <t>2014004</t>
  </si>
  <si>
    <t>信访业务</t>
  </si>
  <si>
    <t>2070201</t>
  </si>
  <si>
    <t>20807</t>
  </si>
  <si>
    <t>就业补助</t>
  </si>
  <si>
    <t>2080711</t>
  </si>
  <si>
    <t>就业见习补贴</t>
  </si>
  <si>
    <t>2080808</t>
  </si>
  <si>
    <t>褒扬纪念</t>
  </si>
  <si>
    <t>2081104</t>
  </si>
  <si>
    <t>残疾人康复</t>
  </si>
  <si>
    <t>突发公共卫生事件应急处置</t>
  </si>
  <si>
    <t>21104</t>
  </si>
  <si>
    <t>自然生态保护</t>
  </si>
  <si>
    <t>2110402</t>
  </si>
  <si>
    <t>农村环境保护</t>
  </si>
  <si>
    <t>森林保护修复</t>
  </si>
  <si>
    <t>2130122</t>
  </si>
  <si>
    <t>农业生产发展</t>
  </si>
  <si>
    <t>2130142</t>
  </si>
  <si>
    <t>乡村道路建设</t>
  </si>
  <si>
    <t>2130315</t>
  </si>
  <si>
    <t>抗旱</t>
  </si>
  <si>
    <t>2130316</t>
  </si>
  <si>
    <t>农村水利</t>
  </si>
  <si>
    <t>2130321</t>
  </si>
  <si>
    <t>大中型水库移民后期扶持专项支出</t>
  </si>
  <si>
    <t>2130899</t>
  </si>
  <si>
    <t>其他普惠金融发展支出</t>
  </si>
  <si>
    <t>2140199</t>
  </si>
  <si>
    <t>其他公路水路运输支出</t>
  </si>
  <si>
    <t>2150501</t>
  </si>
  <si>
    <t>2170299</t>
  </si>
  <si>
    <t>金融部门其他监管支出</t>
  </si>
  <si>
    <t>2200150</t>
  </si>
  <si>
    <t>2200510</t>
  </si>
  <si>
    <t>气象装备保障维护</t>
  </si>
  <si>
    <t>工资奖金津补贴</t>
  </si>
  <si>
    <t>社会保障缴费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</si>
  <si>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</si>
  <si>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</si>
  <si>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</si>
  <si>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</si>
  <si>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</si>
  <si>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</si>
  <si>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</si>
  <si>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</si>
  <si>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</si>
  <si>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</si>
  <si>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</si>
  <si>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503</t>
  </si>
  <si>
    <t>机关资本性支出</t>
  </si>
  <si>
    <t>50303</t>
  </si>
  <si>
    <t>公务用车购置</t>
  </si>
  <si>
    <t>50306</t>
  </si>
  <si>
    <t>设备购置</t>
  </si>
  <si>
    <t>504</t>
  </si>
  <si>
    <t>机关资本性支出（基本建设）</t>
  </si>
  <si>
    <t>50404</t>
  </si>
  <si>
    <t>工资福利支出</t>
  </si>
  <si>
    <t>商品和服务支出</t>
  </si>
  <si>
    <t>506</t>
  </si>
  <si>
    <t>对事业资本性补助</t>
  </si>
  <si>
    <t>50601</t>
  </si>
  <si>
    <t>资本性支出</t>
  </si>
  <si>
    <t>社会福利和救助</t>
  </si>
  <si>
    <t>离退休费</t>
  </si>
  <si>
    <t>其他对个人和家庭的补助</t>
  </si>
  <si>
    <t>2024年一般公共预算本级基本支出表</t>
    <phoneticPr fontId="45" type="noConversion"/>
  </si>
  <si>
    <t>2024年一般公共预算税收返还和转移支付表</t>
    <phoneticPr fontId="45" type="noConversion"/>
  </si>
  <si>
    <t>2024年度宁乡市本级政府一般债务限额和余额情况表（预计）</t>
    <phoneticPr fontId="45" type="noConversion"/>
  </si>
  <si>
    <t>2024年政府性基金预算收入表</t>
    <phoneticPr fontId="45" type="noConversion"/>
  </si>
  <si>
    <t>2024年政府性基金预算支出表</t>
    <phoneticPr fontId="45" type="noConversion"/>
  </si>
  <si>
    <t>2024年政府性基金转移支付表</t>
    <phoneticPr fontId="45" type="noConversion"/>
  </si>
  <si>
    <t>2024年度宁乡市本级政府专项债务限额和余额情况表（预计）</t>
    <phoneticPr fontId="45" type="noConversion"/>
  </si>
  <si>
    <t>2024年宁乡市国有资本经营预算收入表</t>
    <phoneticPr fontId="45" type="noConversion"/>
  </si>
  <si>
    <t>2024年宁乡市国有资本经营预算支出表</t>
    <phoneticPr fontId="45" type="noConversion"/>
  </si>
  <si>
    <t xml:space="preserve"> 调出资金</t>
    <phoneticPr fontId="45" type="noConversion"/>
  </si>
  <si>
    <t xml:space="preserve">  一、解决历史遗留问题及改革成本支出</t>
    <phoneticPr fontId="45" type="noConversion"/>
  </si>
  <si>
    <t xml:space="preserve">  二、国有企业资本金注入</t>
    <phoneticPr fontId="45" type="noConversion"/>
  </si>
  <si>
    <t xml:space="preserve">  三、国有企业政策性补贴</t>
    <phoneticPr fontId="45" type="noConversion"/>
  </si>
  <si>
    <t xml:space="preserve">  四、金融国有资本经营预算支出</t>
    <phoneticPr fontId="45" type="noConversion"/>
  </si>
  <si>
    <t xml:space="preserve">  五、其他国有资本经营预算支出</t>
    <phoneticPr fontId="45" type="noConversion"/>
  </si>
  <si>
    <t>转移性支出</t>
    <phoneticPr fontId="45" type="noConversion"/>
  </si>
  <si>
    <t>2024年度宁乡市本级“三公”经费支出预算表</t>
    <phoneticPr fontId="45" type="noConversion"/>
  </si>
  <si>
    <r>
      <t xml:space="preserve">          2024</t>
    </r>
    <r>
      <rPr>
        <sz val="14"/>
        <rFont val="宋体"/>
        <charset val="134"/>
      </rPr>
      <t>年度“三公”经费预算比上年预算数同比下降的主要原因是：各部门单位严格按照《党政机关厉行节约反对浪费条例》和规范有关公务行为的文件要求，大力压减一般性支出，坚持依法依规、从严从简，降低公务活动成本，控制“三公”经费支出总额。</t>
    </r>
    <phoneticPr fontId="45" type="noConversion"/>
  </si>
  <si>
    <t>上年因为疫情原因，因公出国（境）受限制较多，故因公出国（境）费预算较低。</t>
    <phoneticPr fontId="45" type="noConversion"/>
  </si>
  <si>
    <t>2024年社会保险基金收入表</t>
  </si>
  <si>
    <t>2024年社会保险基金支出表</t>
  </si>
  <si>
    <t>政府债券2024年应还本金</t>
  </si>
  <si>
    <t>政府债券2024年应还利息</t>
  </si>
</sst>
</file>

<file path=xl/styles.xml><?xml version="1.0" encoding="utf-8"?>
<styleSheet xmlns="http://schemas.openxmlformats.org/spreadsheetml/2006/main">
  <numFmts count="5">
    <numFmt numFmtId="176" formatCode="0.00_);\(0.00\)"/>
    <numFmt numFmtId="177" formatCode="#,##0.00_ ;\-#,##0.00;;"/>
    <numFmt numFmtId="178" formatCode="0.00_);[Red]\(0.00\)"/>
    <numFmt numFmtId="179" formatCode="#,##0.00_ "/>
    <numFmt numFmtId="180" formatCode="#,##0_ "/>
  </numFmts>
  <fonts count="55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5"/>
      <name val="微软雅黑"/>
      <family val="2"/>
      <charset val="134"/>
    </font>
    <font>
      <sz val="9"/>
      <name val="SimSun"/>
      <charset val="134"/>
    </font>
    <font>
      <sz val="11"/>
      <name val="SimSun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6"/>
      <name val="黑体"/>
      <family val="3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6"/>
      <color indexed="8"/>
      <name val="宋体"/>
      <charset val="134"/>
    </font>
    <font>
      <sz val="14"/>
      <name val="Calibri"/>
      <family val="2"/>
    </font>
    <font>
      <b/>
      <sz val="12"/>
      <name val="宋体"/>
      <charset val="134"/>
    </font>
    <font>
      <sz val="29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color indexed="8"/>
      <name val="Arial Narrow"/>
      <family val="2"/>
    </font>
    <font>
      <sz val="10"/>
      <color indexed="8"/>
      <name val="宋体"/>
      <charset val="134"/>
    </font>
    <font>
      <b/>
      <sz val="14"/>
      <name val="黑体"/>
      <family val="3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黑体"/>
      <family val="3"/>
      <charset val="134"/>
    </font>
    <font>
      <sz val="10"/>
      <name val="宋体"/>
      <charset val="134"/>
    </font>
    <font>
      <sz val="11"/>
      <color indexed="8"/>
      <name val="Times New Roman"/>
      <family val="1"/>
    </font>
    <font>
      <b/>
      <sz val="14"/>
      <color indexed="8"/>
      <name val="黑体"/>
      <family val="3"/>
      <charset val="134"/>
    </font>
    <font>
      <sz val="12"/>
      <color indexed="8"/>
      <name val="Times New Roman"/>
      <family val="1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2"/>
      <color indexed="10"/>
      <name val="宋体"/>
      <charset val="134"/>
    </font>
    <font>
      <sz val="11"/>
      <color indexed="10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theme="1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7">
    <xf numFmtId="0" fontId="0" fillId="0" borderId="0"/>
    <xf numFmtId="0" fontId="41" fillId="0" borderId="0"/>
    <xf numFmtId="0" fontId="42" fillId="0" borderId="0" applyBorder="0">
      <alignment vertical="center"/>
    </xf>
    <xf numFmtId="0" fontId="43" fillId="0" borderId="0" applyNumberFormat="0" applyFill="0" applyBorder="0" applyAlignment="0" applyProtection="0">
      <alignment vertical="top"/>
    </xf>
    <xf numFmtId="0" fontId="3" fillId="0" borderId="0"/>
    <xf numFmtId="0" fontId="54" fillId="0" borderId="0"/>
    <xf numFmtId="0" fontId="2" fillId="0" borderId="0"/>
    <xf numFmtId="0" fontId="44" fillId="0" borderId="0" applyNumberFormat="0" applyFill="0" applyBorder="0" applyAlignment="0" applyProtection="0"/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5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/>
    <xf numFmtId="0" fontId="45" fillId="0" borderId="0"/>
    <xf numFmtId="0" fontId="37" fillId="0" borderId="0"/>
    <xf numFmtId="0" fontId="3" fillId="0" borderId="0">
      <alignment vertical="center"/>
    </xf>
    <xf numFmtId="0" fontId="4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3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7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46" fillId="0" borderId="0">
      <alignment vertical="center"/>
    </xf>
    <xf numFmtId="0" fontId="46" fillId="0" borderId="0">
      <alignment vertical="center"/>
    </xf>
    <xf numFmtId="0" fontId="54" fillId="0" borderId="0"/>
    <xf numFmtId="0" fontId="50" fillId="0" borderId="0">
      <alignment vertical="center"/>
    </xf>
    <xf numFmtId="0" fontId="37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7" fillId="0" borderId="0"/>
    <xf numFmtId="0" fontId="2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" fillId="0" borderId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3" fillId="0" borderId="0" applyProtection="0">
      <alignment vertical="center"/>
    </xf>
    <xf numFmtId="0" fontId="2" fillId="0" borderId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/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37" fillId="0" borderId="0"/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7" fillId="0" borderId="0"/>
    <xf numFmtId="0" fontId="2" fillId="0" borderId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</cellStyleXfs>
  <cellXfs count="155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4" fontId="14" fillId="0" borderId="4" xfId="0" applyNumberFormat="1" applyFont="1" applyBorder="1" applyAlignment="1">
      <alignment horizontal="right" vertical="center" shrinkToFit="1"/>
    </xf>
    <xf numFmtId="0" fontId="0" fillId="0" borderId="4" xfId="0" applyBorder="1"/>
    <xf numFmtId="0" fontId="13" fillId="0" borderId="3" xfId="0" applyFont="1" applyBorder="1" applyAlignment="1">
      <alignment horizontal="left" vertical="center" shrinkToFit="1"/>
    </xf>
    <xf numFmtId="4" fontId="13" fillId="0" borderId="4" xfId="0" applyNumberFormat="1" applyFont="1" applyBorder="1" applyAlignment="1">
      <alignment horizontal="right" vertical="center" shrinkToFit="1"/>
    </xf>
    <xf numFmtId="0" fontId="15" fillId="0" borderId="3" xfId="0" applyFont="1" applyBorder="1" applyAlignment="1">
      <alignment horizontal="left" vertical="center" shrinkToFi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 applyProtection="1">
      <alignment vertical="center" wrapText="1"/>
    </xf>
    <xf numFmtId="178" fontId="10" fillId="0" borderId="1" xfId="0" applyNumberFormat="1" applyFont="1" applyBorder="1" applyAlignment="1">
      <alignment wrapText="1"/>
    </xf>
    <xf numFmtId="178" fontId="10" fillId="0" borderId="1" xfId="0" applyNumberFormat="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3" fontId="25" fillId="0" borderId="1" xfId="0" applyNumberFormat="1" applyFont="1" applyFill="1" applyBorder="1" applyAlignment="1" applyProtection="1">
      <alignment horizontal="left" vertical="center" wrapText="1"/>
    </xf>
    <xf numFmtId="178" fontId="25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24" fillId="0" borderId="5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right" vertical="center" wrapText="1"/>
    </xf>
    <xf numFmtId="0" fontId="25" fillId="0" borderId="1" xfId="283" applyFont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179" fontId="3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" fontId="25" fillId="0" borderId="1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 applyProtection="1">
      <alignment vertical="center"/>
    </xf>
    <xf numFmtId="3" fontId="25" fillId="0" borderId="1" xfId="0" applyNumberFormat="1" applyFont="1" applyFill="1" applyBorder="1" applyAlignment="1" applyProtection="1">
      <alignment vertical="center"/>
    </xf>
    <xf numFmtId="180" fontId="25" fillId="0" borderId="1" xfId="0" applyNumberFormat="1" applyFont="1" applyFill="1" applyBorder="1" applyAlignment="1">
      <alignment vertical="center"/>
    </xf>
    <xf numFmtId="180" fontId="10" fillId="0" borderId="1" xfId="0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 applyProtection="1">
      <alignment vertical="center"/>
    </xf>
    <xf numFmtId="0" fontId="3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0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7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 applyAlignment="1">
      <alignment horizontal="left" vertical="center"/>
    </xf>
    <xf numFmtId="0" fontId="2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5" fillId="0" borderId="6" xfId="0" applyFont="1" applyBorder="1" applyAlignment="1">
      <alignment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" xfId="0" applyNumberFormat="1" applyFont="1" applyFill="1" applyBorder="1" applyAlignment="1">
      <alignment horizontal="left" vertical="center" wrapText="1"/>
    </xf>
    <xf numFmtId="179" fontId="25" fillId="0" borderId="6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179" fontId="17" fillId="0" borderId="6" xfId="0" applyNumberFormat="1" applyFont="1" applyFill="1" applyBorder="1" applyAlignment="1">
      <alignment horizontal="right" vertical="center" wrapText="1"/>
    </xf>
    <xf numFmtId="0" fontId="10" fillId="0" borderId="1" xfId="2" applyFont="1" applyFill="1" applyBorder="1" applyAlignment="1" applyProtection="1">
      <alignment horizontal="left" vertical="center"/>
      <protection locked="0"/>
    </xf>
    <xf numFmtId="0" fontId="25" fillId="0" borderId="1" xfId="2" applyFont="1" applyFill="1" applyBorder="1" applyAlignment="1" applyProtection="1">
      <alignment horizontal="left" vertical="center"/>
      <protection locked="0"/>
    </xf>
    <xf numFmtId="1" fontId="25" fillId="0" borderId="1" xfId="2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180" fontId="3" fillId="0" borderId="1" xfId="0" applyNumberFormat="1" applyFont="1" applyFill="1" applyBorder="1" applyAlignment="1">
      <alignment vertical="center"/>
    </xf>
    <xf numFmtId="180" fontId="40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0" xfId="0" applyFont="1" applyFill="1" applyAlignment="1">
      <alignment horizontal="right" vertical="center"/>
    </xf>
    <xf numFmtId="180" fontId="25" fillId="0" borderId="1" xfId="0" applyNumberFormat="1" applyFont="1" applyFill="1" applyBorder="1" applyAlignment="1">
      <alignment horizontal="right" vertical="center"/>
    </xf>
    <xf numFmtId="180" fontId="17" fillId="0" borderId="1" xfId="0" applyNumberFormat="1" applyFont="1" applyFill="1" applyBorder="1" applyAlignment="1">
      <alignment horizontal="right" vertical="center"/>
    </xf>
    <xf numFmtId="0" fontId="19" fillId="0" borderId="1" xfId="284" applyFont="1" applyFill="1" applyBorder="1" applyAlignment="1" applyProtection="1">
      <alignment horizontal="left" vertical="center" wrapText="1"/>
    </xf>
    <xf numFmtId="180" fontId="0" fillId="0" borderId="0" xfId="0" applyNumberFormat="1"/>
    <xf numFmtId="180" fontId="0" fillId="0" borderId="0" xfId="0" applyNumberFormat="1" applyAlignment="1">
      <alignment horizontal="right" vertical="center" wrapText="1"/>
    </xf>
    <xf numFmtId="180" fontId="25" fillId="0" borderId="6" xfId="0" applyNumberFormat="1" applyFont="1" applyBorder="1" applyAlignment="1">
      <alignment horizontal="center" vertical="center" wrapText="1"/>
    </xf>
    <xf numFmtId="180" fontId="25" fillId="0" borderId="6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 vertical="center" wrapText="1"/>
    </xf>
    <xf numFmtId="180" fontId="10" fillId="0" borderId="6" xfId="0" applyNumberFormat="1" applyFont="1" applyFill="1" applyBorder="1" applyAlignment="1">
      <alignment horizontal="right" vertical="center" wrapText="1"/>
    </xf>
    <xf numFmtId="180" fontId="25" fillId="0" borderId="1" xfId="0" applyNumberFormat="1" applyFont="1" applyFill="1" applyBorder="1" applyAlignment="1">
      <alignment horizontal="right" vertical="center" wrapText="1"/>
    </xf>
    <xf numFmtId="180" fontId="10" fillId="0" borderId="1" xfId="0" applyNumberFormat="1" applyFont="1" applyFill="1" applyBorder="1" applyAlignment="1">
      <alignment horizontal="right" vertical="center" wrapText="1"/>
    </xf>
    <xf numFmtId="10" fontId="13" fillId="0" borderId="4" xfId="0" applyNumberFormat="1" applyFont="1" applyBorder="1" applyAlignment="1">
      <alignment horizontal="center" vertical="center" shrinkToFit="1"/>
    </xf>
    <xf numFmtId="0" fontId="25" fillId="0" borderId="4" xfId="0" applyFont="1" applyBorder="1" applyAlignment="1">
      <alignment vertical="center" wrapText="1"/>
    </xf>
    <xf numFmtId="0" fontId="20" fillId="4" borderId="7" xfId="0" applyNumberFormat="1" applyFont="1" applyFill="1" applyBorder="1" applyAlignment="1" applyProtection="1">
      <alignment vertical="center" wrapText="1"/>
    </xf>
    <xf numFmtId="0" fontId="21" fillId="4" borderId="7" xfId="0" applyNumberFormat="1" applyFont="1" applyFill="1" applyBorder="1" applyAlignment="1" applyProtection="1">
      <alignment vertical="center"/>
    </xf>
    <xf numFmtId="0" fontId="19" fillId="4" borderId="5" xfId="0" applyNumberFormat="1" applyFont="1" applyFill="1" applyBorder="1" applyAlignment="1" applyProtection="1"/>
    <xf numFmtId="0" fontId="20" fillId="4" borderId="7" xfId="0" applyNumberFormat="1" applyFont="1" applyFill="1" applyBorder="1" applyAlignment="1" applyProtection="1">
      <alignment horizontal="right" vertical="center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4" fontId="19" fillId="0" borderId="1" xfId="0" applyNumberFormat="1" applyFont="1" applyBorder="1" applyAlignment="1">
      <alignment horizontal="right" vertical="center"/>
    </xf>
    <xf numFmtId="177" fontId="22" fillId="0" borderId="6" xfId="0" applyNumberFormat="1" applyFont="1" applyFill="1" applyBorder="1" applyAlignment="1" applyProtection="1">
      <alignment horizontal="right" vertical="center"/>
    </xf>
    <xf numFmtId="0" fontId="22" fillId="0" borderId="6" xfId="0" applyNumberFormat="1" applyFont="1" applyFill="1" applyBorder="1" applyAlignment="1" applyProtection="1">
      <alignment horizontal="left" vertical="center" wrapText="1"/>
    </xf>
    <xf numFmtId="177" fontId="22" fillId="0" borderId="6" xfId="6" applyNumberFormat="1" applyFont="1" applyFill="1" applyBorder="1" applyAlignment="1">
      <alignment horizontal="right" vertical="center"/>
    </xf>
    <xf numFmtId="0" fontId="22" fillId="0" borderId="6" xfId="0" applyNumberFormat="1" applyFont="1" applyFill="1" applyBorder="1" applyAlignment="1" applyProtection="1">
      <alignment vertical="center" wrapText="1"/>
    </xf>
    <xf numFmtId="0" fontId="22" fillId="4" borderId="6" xfId="0" applyNumberFormat="1" applyFont="1" applyFill="1" applyBorder="1" applyAlignment="1" applyProtection="1">
      <alignment horizontal="center" vertical="center" wrapText="1"/>
    </xf>
    <xf numFmtId="0" fontId="22" fillId="4" borderId="8" xfId="0" applyNumberFormat="1" applyFont="1" applyFill="1" applyBorder="1" applyAlignment="1" applyProtection="1">
      <alignment horizontal="center" vertical="center" wrapText="1"/>
    </xf>
    <xf numFmtId="0" fontId="22" fillId="4" borderId="1" xfId="0" applyNumberFormat="1" applyFont="1" applyFill="1" applyBorder="1" applyAlignment="1" applyProtection="1">
      <alignment horizontal="center" vertical="center" wrapText="1"/>
    </xf>
    <xf numFmtId="0" fontId="22" fillId="4" borderId="9" xfId="0" applyNumberFormat="1" applyFont="1" applyFill="1" applyBorder="1" applyAlignment="1" applyProtection="1">
      <alignment horizontal="center" vertical="center" wrapText="1"/>
    </xf>
    <xf numFmtId="0" fontId="22" fillId="4" borderId="6" xfId="0" applyNumberFormat="1" applyFont="1" applyFill="1" applyBorder="1" applyAlignment="1" applyProtection="1">
      <alignment horizontal="left" vertical="center" wrapText="1"/>
    </xf>
    <xf numFmtId="4" fontId="22" fillId="0" borderId="1" xfId="0" applyNumberFormat="1" applyFont="1" applyBorder="1" applyAlignment="1">
      <alignment horizontal="right" vertical="center"/>
    </xf>
    <xf numFmtId="0" fontId="22" fillId="4" borderId="6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18" fillId="4" borderId="0" xfId="0" applyNumberFormat="1" applyFont="1" applyFill="1" applyBorder="1" applyAlignment="1" applyProtection="1">
      <alignment horizontal="center" vertical="center"/>
    </xf>
    <xf numFmtId="0" fontId="19" fillId="4" borderId="0" xfId="0" applyNumberFormat="1" applyFont="1" applyFill="1" applyBorder="1" applyAlignment="1" applyProtection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justify"/>
    </xf>
    <xf numFmtId="0" fontId="5" fillId="0" borderId="0" xfId="0" applyFont="1" applyFill="1" applyBorder="1" applyAlignment="1">
      <alignment horizontal="center" vertical="center" wrapText="1"/>
    </xf>
  </cellXfs>
  <cellStyles count="297">
    <cellStyle name="_ET_STYLE_NoName_00_" xfId="1"/>
    <cellStyle name="3232" xfId="2"/>
    <cellStyle name="ColLevel_1" xfId="3"/>
    <cellStyle name="Normal" xfId="4"/>
    <cellStyle name="Normal 2" xfId="5"/>
    <cellStyle name="Normal_社会保险基金收入表" xfId="6"/>
    <cellStyle name="RowLevel_1" xfId="7"/>
    <cellStyle name="差_Sheet2" xfId="8"/>
    <cellStyle name="差_Sheet3" xfId="9"/>
    <cellStyle name="差_社会保险基金收入表" xfId="10"/>
    <cellStyle name="差_社会保险基金支出表" xfId="11"/>
    <cellStyle name="差_政府债券应计提本息表" xfId="12"/>
    <cellStyle name="常规" xfId="0" builtinId="0"/>
    <cellStyle name="常规 10" xfId="13"/>
    <cellStyle name="常规 10 2" xfId="14"/>
    <cellStyle name="常规 10 2 2" xfId="15"/>
    <cellStyle name="常规 10 2_社会保险基金收入表" xfId="16"/>
    <cellStyle name="常规 10 3" xfId="17"/>
    <cellStyle name="常规 10 4" xfId="18"/>
    <cellStyle name="常规 10_社会保险基金收入表" xfId="19"/>
    <cellStyle name="常规 11" xfId="20"/>
    <cellStyle name="常规 11 2" xfId="21"/>
    <cellStyle name="常规 11 2 2" xfId="22"/>
    <cellStyle name="常规 11 2 3" xfId="23"/>
    <cellStyle name="常规 11 2_社会保险基金收入表" xfId="24"/>
    <cellStyle name="常规 11 3" xfId="25"/>
    <cellStyle name="常规 11 3 2" xfId="26"/>
    <cellStyle name="常规 11 3 3" xfId="27"/>
    <cellStyle name="常规 11 3_社会保险基金收入表" xfId="28"/>
    <cellStyle name="常规 11 4" xfId="29"/>
    <cellStyle name="常规 11 5" xfId="30"/>
    <cellStyle name="常规 11 6" xfId="31"/>
    <cellStyle name="常规 11_社会保险基金收入表" xfId="32"/>
    <cellStyle name="常规 12" xfId="33"/>
    <cellStyle name="常规 13" xfId="34"/>
    <cellStyle name="常规 13 2" xfId="35"/>
    <cellStyle name="常规 13 2 2" xfId="36"/>
    <cellStyle name="常规 13 2 3" xfId="37"/>
    <cellStyle name="常规 13 2_社会保险基金收入表" xfId="38"/>
    <cellStyle name="常规 13 3" xfId="39"/>
    <cellStyle name="常规 13 3 2" xfId="40"/>
    <cellStyle name="常规 13 3 3" xfId="41"/>
    <cellStyle name="常规 13 3_社会保险基金收入表" xfId="42"/>
    <cellStyle name="常规 13 4" xfId="43"/>
    <cellStyle name="常规 13 5" xfId="44"/>
    <cellStyle name="常规 13 6" xfId="45"/>
    <cellStyle name="常规 13_社会保险基金收入表" xfId="46"/>
    <cellStyle name="常规 14" xfId="47"/>
    <cellStyle name="常规 14 2" xfId="48"/>
    <cellStyle name="常规 14 2 2" xfId="49"/>
    <cellStyle name="常规 14 2_社会保险基金收入表" xfId="50"/>
    <cellStyle name="常规 14 3" xfId="51"/>
    <cellStyle name="常规 14_社会保险基金收入表" xfId="52"/>
    <cellStyle name="常规 15" xfId="53"/>
    <cellStyle name="常规 15 2" xfId="54"/>
    <cellStyle name="常规 15 2 2" xfId="55"/>
    <cellStyle name="常规 15 2_社会保险基金收入表" xfId="56"/>
    <cellStyle name="常规 15 3" xfId="57"/>
    <cellStyle name="常规 15 3 2" xfId="58"/>
    <cellStyle name="常规 15 3 3" xfId="59"/>
    <cellStyle name="常规 15 3_社会保险基金收入表" xfId="60"/>
    <cellStyle name="常规 15 4" xfId="61"/>
    <cellStyle name="常规 15 4 2" xfId="62"/>
    <cellStyle name="常规 15 4 3" xfId="63"/>
    <cellStyle name="常规 15 4_社会保险基金收入表" xfId="64"/>
    <cellStyle name="常规 15 5" xfId="65"/>
    <cellStyle name="常规 15 5 2" xfId="66"/>
    <cellStyle name="常规 15 5_社会保险基金收入表" xfId="67"/>
    <cellStyle name="常规 15 6" xfId="68"/>
    <cellStyle name="常规 15 7" xfId="69"/>
    <cellStyle name="常规 15 8" xfId="70"/>
    <cellStyle name="常规 15_社会保险基金收入表" xfId="71"/>
    <cellStyle name="常规 16" xfId="72"/>
    <cellStyle name="常规 16 2" xfId="73"/>
    <cellStyle name="常规 16 2 2" xfId="74"/>
    <cellStyle name="常规 16 2 3" xfId="75"/>
    <cellStyle name="常规 16 2_社会保险基金收入表" xfId="76"/>
    <cellStyle name="常规 16 3" xfId="77"/>
    <cellStyle name="常规 16 3 2" xfId="78"/>
    <cellStyle name="常规 16 3 3" xfId="79"/>
    <cellStyle name="常规 16 3_社会保险基金收入表" xfId="80"/>
    <cellStyle name="常规 16 4" xfId="81"/>
    <cellStyle name="常规 16 5" xfId="82"/>
    <cellStyle name="常规 16 6" xfId="83"/>
    <cellStyle name="常规 16_社会保险基金收入表" xfId="84"/>
    <cellStyle name="常规 17" xfId="85"/>
    <cellStyle name="常规 18" xfId="86"/>
    <cellStyle name="常规 18 2" xfId="87"/>
    <cellStyle name="常规 18 2 2" xfId="88"/>
    <cellStyle name="常规 18 2 3" xfId="89"/>
    <cellStyle name="常规 18 2_社会保险基金收入表" xfId="90"/>
    <cellStyle name="常规 18 3" xfId="91"/>
    <cellStyle name="常规 18 3 2" xfId="92"/>
    <cellStyle name="常规 18 3 3" xfId="93"/>
    <cellStyle name="常规 18 3_社会保险基金收入表" xfId="94"/>
    <cellStyle name="常规 18 4" xfId="95"/>
    <cellStyle name="常规 18 5" xfId="96"/>
    <cellStyle name="常规 18 6" xfId="97"/>
    <cellStyle name="常规 18_社会保险基金收入表" xfId="98"/>
    <cellStyle name="常规 19" xfId="99"/>
    <cellStyle name="常规 19 2" xfId="100"/>
    <cellStyle name="常规 19 2 2" xfId="101"/>
    <cellStyle name="常规 19 2 3" xfId="102"/>
    <cellStyle name="常规 19 2_社会保险基金收入表" xfId="103"/>
    <cellStyle name="常规 19 3" xfId="104"/>
    <cellStyle name="常规 19 3 2" xfId="105"/>
    <cellStyle name="常规 19 3 3" xfId="106"/>
    <cellStyle name="常规 19 3_社会保险基金收入表" xfId="107"/>
    <cellStyle name="常规 19 4" xfId="108"/>
    <cellStyle name="常规 19 5" xfId="109"/>
    <cellStyle name="常规 19 6" xfId="110"/>
    <cellStyle name="常规 19_社会保险基金收入表" xfId="111"/>
    <cellStyle name="常规 2" xfId="112"/>
    <cellStyle name="常规 2 10" xfId="113"/>
    <cellStyle name="常规 2 11" xfId="114"/>
    <cellStyle name="常规 2 12" xfId="115"/>
    <cellStyle name="常规 2 13" xfId="116"/>
    <cellStyle name="常规 2 14" xfId="117"/>
    <cellStyle name="常规 2 2" xfId="118"/>
    <cellStyle name="常规 2 2 2" xfId="119"/>
    <cellStyle name="常规 2 2 2 2" xfId="120"/>
    <cellStyle name="常规 2 2 2_社会保险基金收入表" xfId="121"/>
    <cellStyle name="常规 2 2 3" xfId="122"/>
    <cellStyle name="常规 2 2_社会保险基金收入表" xfId="123"/>
    <cellStyle name="常规 2 3" xfId="124"/>
    <cellStyle name="常规 2 3 2" xfId="125"/>
    <cellStyle name="常规 2 3 3" xfId="126"/>
    <cellStyle name="常规 2 3 4" xfId="127"/>
    <cellStyle name="常规 2 3_社会保险基金收入表" xfId="128"/>
    <cellStyle name="常规 2 4" xfId="129"/>
    <cellStyle name="常规 2 4 2" xfId="130"/>
    <cellStyle name="常规 2 4 3" xfId="131"/>
    <cellStyle name="常规 2 4_社会保险基金收入表" xfId="132"/>
    <cellStyle name="常规 2 5" xfId="133"/>
    <cellStyle name="常规 2 5 2" xfId="134"/>
    <cellStyle name="常规 2 5_社会保险基金收入表" xfId="135"/>
    <cellStyle name="常规 2 6" xfId="136"/>
    <cellStyle name="常规 2 7" xfId="137"/>
    <cellStyle name="常规 2 8" xfId="138"/>
    <cellStyle name="常规 2 9" xfId="139"/>
    <cellStyle name="常规 2_2021年农业、水利、扶贫专项资金预算表(0910）" xfId="140"/>
    <cellStyle name="常规 20" xfId="141"/>
    <cellStyle name="常规 20 2" xfId="142"/>
    <cellStyle name="常规 20 2 2" xfId="143"/>
    <cellStyle name="常规 20 2 3" xfId="144"/>
    <cellStyle name="常规 20 2_社会保险基金收入表" xfId="145"/>
    <cellStyle name="常规 20 3" xfId="146"/>
    <cellStyle name="常规 20 3 2" xfId="147"/>
    <cellStyle name="常规 20 3 3" xfId="148"/>
    <cellStyle name="常规 20 3_社会保险基金收入表" xfId="149"/>
    <cellStyle name="常规 20 4" xfId="150"/>
    <cellStyle name="常规 20 5" xfId="151"/>
    <cellStyle name="常规 20 6" xfId="152"/>
    <cellStyle name="常规 20_社会保险基金收入表" xfId="153"/>
    <cellStyle name="常规 21" xfId="154"/>
    <cellStyle name="常规 22" xfId="155"/>
    <cellStyle name="常规 22 2" xfId="156"/>
    <cellStyle name="常规 22 2 2" xfId="157"/>
    <cellStyle name="常规 22 2 3" xfId="158"/>
    <cellStyle name="常规 22 2_社会保险基金收入表" xfId="159"/>
    <cellStyle name="常规 22 3" xfId="160"/>
    <cellStyle name="常规 22 3 2" xfId="161"/>
    <cellStyle name="常规 22 3 3" xfId="162"/>
    <cellStyle name="常规 22 3_社会保险基金收入表" xfId="163"/>
    <cellStyle name="常规 22 4" xfId="164"/>
    <cellStyle name="常规 22 5" xfId="165"/>
    <cellStyle name="常规 22 6" xfId="166"/>
    <cellStyle name="常规 22_社会保险基金收入表" xfId="167"/>
    <cellStyle name="常规 23" xfId="168"/>
    <cellStyle name="常规 23 2" xfId="169"/>
    <cellStyle name="常规 23 2 2" xfId="170"/>
    <cellStyle name="常规 23 2 3" xfId="171"/>
    <cellStyle name="常规 23 2_社会保险基金收入表" xfId="172"/>
    <cellStyle name="常规 23 3" xfId="173"/>
    <cellStyle name="常规 23 3 2" xfId="174"/>
    <cellStyle name="常规 23 3 3" xfId="175"/>
    <cellStyle name="常规 23 3_社会保险基金收入表" xfId="176"/>
    <cellStyle name="常规 23 4" xfId="177"/>
    <cellStyle name="常规 23 5" xfId="178"/>
    <cellStyle name="常规 23 6" xfId="179"/>
    <cellStyle name="常规 23_社会保险基金收入表" xfId="180"/>
    <cellStyle name="常规 24" xfId="181"/>
    <cellStyle name="常规 25" xfId="182"/>
    <cellStyle name="常规 26" xfId="183"/>
    <cellStyle name="常规 27" xfId="184"/>
    <cellStyle name="常规 28" xfId="185"/>
    <cellStyle name="常规 29" xfId="186"/>
    <cellStyle name="常规 3" xfId="187"/>
    <cellStyle name="常规 3 2" xfId="188"/>
    <cellStyle name="常规 3 2 2" xfId="189"/>
    <cellStyle name="常规 3 2 2 2" xfId="190"/>
    <cellStyle name="常规 3 2 2_社会保险基金收入表" xfId="191"/>
    <cellStyle name="常规 3 2 3" xfId="192"/>
    <cellStyle name="常规 3 2 4" xfId="193"/>
    <cellStyle name="常规 3 2_社会保险基金收入表" xfId="194"/>
    <cellStyle name="常规 3 3" xfId="195"/>
    <cellStyle name="常规 3 3 2" xfId="196"/>
    <cellStyle name="常规 3 3_社会保险基金收入表" xfId="197"/>
    <cellStyle name="常规 3 4" xfId="198"/>
    <cellStyle name="常规 3 5" xfId="199"/>
    <cellStyle name="常规 3 6" xfId="200"/>
    <cellStyle name="常规 3_社会保险基金收入表" xfId="201"/>
    <cellStyle name="常规 30" xfId="202"/>
    <cellStyle name="常规 31" xfId="203"/>
    <cellStyle name="常规 32" xfId="204"/>
    <cellStyle name="常规 33" xfId="205"/>
    <cellStyle name="常规 34" xfId="206"/>
    <cellStyle name="常规 35" xfId="207"/>
    <cellStyle name="常规 4" xfId="208"/>
    <cellStyle name="常规 4 2" xfId="209"/>
    <cellStyle name="常规 4 2 2" xfId="210"/>
    <cellStyle name="常规 4 2 3" xfId="211"/>
    <cellStyle name="常规 4 2 4" xfId="212"/>
    <cellStyle name="常规 4 2_社会保险基金收入表" xfId="213"/>
    <cellStyle name="常规 4 3" xfId="214"/>
    <cellStyle name="常规 4 3 2" xfId="215"/>
    <cellStyle name="常规 4 3 3" xfId="216"/>
    <cellStyle name="常规 4 3_社会保险基金收入表" xfId="217"/>
    <cellStyle name="常规 4 4" xfId="218"/>
    <cellStyle name="常规 4 4 2" xfId="219"/>
    <cellStyle name="常规 4 4_社会保险基金收入表" xfId="220"/>
    <cellStyle name="常规 4 5" xfId="221"/>
    <cellStyle name="常规 4 5 2" xfId="222"/>
    <cellStyle name="常规 4 5 3" xfId="223"/>
    <cellStyle name="常规 4 5_社会保险基金收入表" xfId="224"/>
    <cellStyle name="常规 4 6" xfId="225"/>
    <cellStyle name="常规 4 7" xfId="226"/>
    <cellStyle name="常规 4 8" xfId="227"/>
    <cellStyle name="常规 4_社会保险基金收入表" xfId="228"/>
    <cellStyle name="常规 5" xfId="229"/>
    <cellStyle name="常规 5 2" xfId="230"/>
    <cellStyle name="常规 5 2 2" xfId="231"/>
    <cellStyle name="常规 5 2 3" xfId="232"/>
    <cellStyle name="常规 5 2 4" xfId="233"/>
    <cellStyle name="常规 5 2 5" xfId="234"/>
    <cellStyle name="常规 5 2_社会保险基金收入表" xfId="235"/>
    <cellStyle name="常规 5 3" xfId="236"/>
    <cellStyle name="常规 5 3 2" xfId="237"/>
    <cellStyle name="常规 5 3 3" xfId="238"/>
    <cellStyle name="常规 5 3_社会保险基金收入表" xfId="239"/>
    <cellStyle name="常规 5 4" xfId="240"/>
    <cellStyle name="常规 5 5" xfId="241"/>
    <cellStyle name="常规 5 6" xfId="242"/>
    <cellStyle name="常规 5 7" xfId="243"/>
    <cellStyle name="常规 5 8" xfId="244"/>
    <cellStyle name="常规 5_社会保险基金收入表" xfId="245"/>
    <cellStyle name="常规 6" xfId="246"/>
    <cellStyle name="常规 6 2" xfId="247"/>
    <cellStyle name="常规 6_社会保险基金收入表" xfId="248"/>
    <cellStyle name="常规 7" xfId="249"/>
    <cellStyle name="常规 7 2" xfId="250"/>
    <cellStyle name="常规 7 2 2" xfId="251"/>
    <cellStyle name="常规 7 2 3" xfId="252"/>
    <cellStyle name="常规 7 2_社会保险基金收入表" xfId="253"/>
    <cellStyle name="常规 7 3" xfId="254"/>
    <cellStyle name="常规 7 4" xfId="255"/>
    <cellStyle name="常规 7_社会保险基金收入表" xfId="256"/>
    <cellStyle name="常规 8" xfId="257"/>
    <cellStyle name="常规 8 2" xfId="258"/>
    <cellStyle name="常规 8 2 2" xfId="259"/>
    <cellStyle name="常规 8 2 3" xfId="260"/>
    <cellStyle name="常规 8 2_社会保险基金收入表" xfId="261"/>
    <cellStyle name="常规 8 3" xfId="262"/>
    <cellStyle name="常规 8 3 2" xfId="263"/>
    <cellStyle name="常规 8 3 3" xfId="264"/>
    <cellStyle name="常规 8 3_社会保险基金收入表" xfId="265"/>
    <cellStyle name="常规 8 4" xfId="266"/>
    <cellStyle name="常规 8 5" xfId="267"/>
    <cellStyle name="常规 8 6" xfId="268"/>
    <cellStyle name="常规 8_社会保险基金收入表" xfId="269"/>
    <cellStyle name="常规 9" xfId="270"/>
    <cellStyle name="常规 9 2" xfId="271"/>
    <cellStyle name="常规 9 2 2" xfId="272"/>
    <cellStyle name="常规 9 2 3" xfId="273"/>
    <cellStyle name="常规 9 2_社会保险基金收入表" xfId="274"/>
    <cellStyle name="常规 9 3" xfId="275"/>
    <cellStyle name="常规 9 3 2" xfId="276"/>
    <cellStyle name="常规 9 3 3" xfId="277"/>
    <cellStyle name="常规 9 3_社会保险基金收入表" xfId="278"/>
    <cellStyle name="常规 9 4" xfId="279"/>
    <cellStyle name="常规 9 5" xfId="280"/>
    <cellStyle name="常规 9 6" xfId="281"/>
    <cellStyle name="常规 9_社会保险基金收入表" xfId="282"/>
    <cellStyle name="常规_12-29日省政府常务会议材料附件" xfId="283"/>
    <cellStyle name="常规_2011年预算财力测算(定1)" xfId="284"/>
    <cellStyle name="好_Sheet2" xfId="285"/>
    <cellStyle name="好_Sheet3" xfId="286"/>
    <cellStyle name="好_社会保险基金收入表" xfId="287"/>
    <cellStyle name="好_社会保险基金支出表" xfId="288"/>
    <cellStyle name="好_政府债券应计提本息表" xfId="289"/>
    <cellStyle name="样式 1" xfId="290"/>
    <cellStyle name="样式 1 2" xfId="291"/>
    <cellStyle name="样式 1 2 2" xfId="292"/>
    <cellStyle name="样式 1 2_社会保险基金收入表" xfId="293"/>
    <cellStyle name="样式 1 3" xfId="294"/>
    <cellStyle name="样式 1 4" xfId="295"/>
    <cellStyle name="样式 1_社会保险基金收入表" xfId="2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6" sqref="B6"/>
    </sheetView>
  </sheetViews>
  <sheetFormatPr defaultColWidth="9" defaultRowHeight="14.25"/>
  <cols>
    <col min="2" max="2" width="36.5" customWidth="1"/>
  </cols>
  <sheetData>
    <row r="1" spans="1:2" ht="21.95" customHeight="1">
      <c r="A1" s="135" t="s">
        <v>0</v>
      </c>
      <c r="B1" s="135"/>
    </row>
    <row r="2" spans="1:2">
      <c r="A2" s="95" t="s">
        <v>1</v>
      </c>
      <c r="B2" s="95" t="s">
        <v>2</v>
      </c>
    </row>
    <row r="3" spans="1:2">
      <c r="A3" s="95" t="s">
        <v>3</v>
      </c>
      <c r="B3" s="95" t="s">
        <v>4</v>
      </c>
    </row>
    <row r="4" spans="1:2">
      <c r="A4" s="95" t="s">
        <v>5</v>
      </c>
      <c r="B4" s="95" t="s">
        <v>6</v>
      </c>
    </row>
    <row r="5" spans="1:2">
      <c r="A5" s="95" t="s">
        <v>7</v>
      </c>
      <c r="B5" s="95" t="s">
        <v>8</v>
      </c>
    </row>
    <row r="6" spans="1:2">
      <c r="A6" s="95" t="s">
        <v>9</v>
      </c>
      <c r="B6" s="95" t="s">
        <v>10</v>
      </c>
    </row>
    <row r="7" spans="1:2">
      <c r="A7" s="95" t="s">
        <v>11</v>
      </c>
      <c r="B7" s="95" t="s">
        <v>12</v>
      </c>
    </row>
    <row r="8" spans="1:2">
      <c r="A8" s="95" t="s">
        <v>13</v>
      </c>
      <c r="B8" s="95" t="s">
        <v>14</v>
      </c>
    </row>
    <row r="9" spans="1:2">
      <c r="A9" s="95" t="s">
        <v>15</v>
      </c>
      <c r="B9" s="95" t="s">
        <v>16</v>
      </c>
    </row>
    <row r="10" spans="1:2">
      <c r="A10" s="95" t="s">
        <v>17</v>
      </c>
      <c r="B10" s="95" t="s">
        <v>18</v>
      </c>
    </row>
    <row r="11" spans="1:2">
      <c r="A11" s="95" t="s">
        <v>19</v>
      </c>
      <c r="B11" s="95" t="s">
        <v>20</v>
      </c>
    </row>
    <row r="12" spans="1:2">
      <c r="A12" s="95" t="s">
        <v>21</v>
      </c>
      <c r="B12" s="95" t="s">
        <v>22</v>
      </c>
    </row>
    <row r="13" spans="1:2">
      <c r="A13" s="95" t="s">
        <v>23</v>
      </c>
      <c r="B13" s="95" t="s">
        <v>24</v>
      </c>
    </row>
    <row r="14" spans="1:2">
      <c r="A14" s="95" t="s">
        <v>25</v>
      </c>
      <c r="B14" s="95" t="s">
        <v>26</v>
      </c>
    </row>
    <row r="15" spans="1:2">
      <c r="A15" s="95" t="s">
        <v>27</v>
      </c>
      <c r="B15" s="95" t="s">
        <v>28</v>
      </c>
    </row>
    <row r="16" spans="1:2">
      <c r="A16" s="95" t="s">
        <v>29</v>
      </c>
      <c r="B16" s="95" t="s">
        <v>30</v>
      </c>
    </row>
    <row r="17" spans="1:2">
      <c r="A17" s="95" t="s">
        <v>31</v>
      </c>
      <c r="B17" s="95" t="s">
        <v>32</v>
      </c>
    </row>
  </sheetData>
  <mergeCells count="1">
    <mergeCell ref="A1:B1"/>
  </mergeCells>
  <phoneticPr fontId="45" type="noConversion"/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C27" sqref="C27"/>
    </sheetView>
  </sheetViews>
  <sheetFormatPr defaultRowHeight="14.25"/>
  <cols>
    <col min="1" max="1" width="40.75" style="43" customWidth="1"/>
    <col min="2" max="2" width="12.5" style="43" customWidth="1"/>
    <col min="3" max="3" width="61.75" style="43" customWidth="1"/>
    <col min="4" max="4" width="12.875" style="43" customWidth="1"/>
    <col min="5" max="5" width="11.625" style="43" customWidth="1"/>
    <col min="6" max="16384" width="9" style="43"/>
  </cols>
  <sheetData>
    <row r="1" spans="1:5">
      <c r="A1" s="44" t="s">
        <v>17</v>
      </c>
    </row>
    <row r="2" spans="1:5" ht="18" customHeight="1">
      <c r="A2" s="136" t="s">
        <v>1018</v>
      </c>
      <c r="B2" s="136"/>
      <c r="C2" s="136"/>
      <c r="D2" s="136"/>
    </row>
    <row r="3" spans="1:5" ht="18" customHeight="1">
      <c r="A3" s="44"/>
      <c r="D3" s="45" t="s">
        <v>33</v>
      </c>
    </row>
    <row r="4" spans="1:5" ht="20.100000000000001" customHeight="1">
      <c r="A4" s="46" t="s">
        <v>609</v>
      </c>
      <c r="B4" s="61" t="s">
        <v>935</v>
      </c>
      <c r="C4" s="46" t="s">
        <v>89</v>
      </c>
      <c r="D4" s="61" t="s">
        <v>935</v>
      </c>
    </row>
    <row r="5" spans="1:5" ht="20.100000000000001" customHeight="1">
      <c r="A5" s="48" t="s">
        <v>610</v>
      </c>
      <c r="B5" s="49">
        <f>SUM(B6:B7)</f>
        <v>3998</v>
      </c>
      <c r="C5" s="48" t="s">
        <v>611</v>
      </c>
      <c r="D5" s="49"/>
    </row>
    <row r="6" spans="1:5" ht="20.100000000000001" customHeight="1">
      <c r="A6" s="48" t="s">
        <v>612</v>
      </c>
      <c r="B6" s="49">
        <v>3998</v>
      </c>
      <c r="C6" s="48" t="s">
        <v>613</v>
      </c>
      <c r="D6" s="49"/>
    </row>
    <row r="7" spans="1:5" ht="20.100000000000001" customHeight="1">
      <c r="A7" s="48" t="s">
        <v>614</v>
      </c>
      <c r="B7" s="49"/>
      <c r="C7" s="48" t="s">
        <v>615</v>
      </c>
      <c r="D7" s="49"/>
    </row>
    <row r="8" spans="1:5" ht="20.100000000000001" customHeight="1">
      <c r="A8" s="48" t="s">
        <v>616</v>
      </c>
      <c r="B8" s="49"/>
      <c r="C8" s="48" t="s">
        <v>617</v>
      </c>
      <c r="D8" s="49">
        <v>155346</v>
      </c>
    </row>
    <row r="9" spans="1:5" ht="20.100000000000001" customHeight="1">
      <c r="A9" s="48" t="s">
        <v>618</v>
      </c>
      <c r="B9" s="49">
        <v>56216</v>
      </c>
      <c r="C9" s="48" t="s">
        <v>619</v>
      </c>
      <c r="D9" s="49"/>
    </row>
    <row r="10" spans="1:5" ht="20.100000000000001" customHeight="1">
      <c r="A10" s="48" t="s">
        <v>620</v>
      </c>
      <c r="B10" s="49"/>
      <c r="C10" s="50" t="s">
        <v>621</v>
      </c>
      <c r="D10" s="49">
        <v>110715</v>
      </c>
    </row>
    <row r="11" spans="1:5" ht="20.100000000000001" customHeight="1">
      <c r="A11" s="50" t="s">
        <v>622</v>
      </c>
      <c r="B11" s="49"/>
      <c r="C11" s="50" t="s">
        <v>623</v>
      </c>
      <c r="D11" s="49"/>
    </row>
    <row r="12" spans="1:5" ht="20.100000000000001" customHeight="1">
      <c r="A12" s="50" t="s">
        <v>624</v>
      </c>
      <c r="B12" s="49">
        <v>110715</v>
      </c>
      <c r="C12" s="50"/>
      <c r="D12" s="49"/>
    </row>
    <row r="13" spans="1:5" ht="20.100000000000001" customHeight="1">
      <c r="A13" s="50"/>
      <c r="B13" s="47"/>
      <c r="C13" s="50"/>
      <c r="D13" s="49"/>
    </row>
    <row r="14" spans="1:5" ht="20.100000000000001" customHeight="1">
      <c r="A14" s="50"/>
      <c r="B14" s="47"/>
      <c r="C14" s="50"/>
      <c r="D14" s="49"/>
    </row>
    <row r="15" spans="1:5" ht="20.100000000000001" customHeight="1">
      <c r="A15" s="50"/>
      <c r="B15" s="47"/>
      <c r="C15" s="50"/>
      <c r="D15" s="47"/>
    </row>
    <row r="16" spans="1:5" ht="20.100000000000001" customHeight="1">
      <c r="A16" s="51" t="s">
        <v>625</v>
      </c>
      <c r="B16" s="49">
        <f>SUM(B5,B8:B15)</f>
        <v>170929</v>
      </c>
      <c r="C16" s="51" t="s">
        <v>100</v>
      </c>
      <c r="D16" s="49">
        <f>SUM(D5:D15)</f>
        <v>266061</v>
      </c>
      <c r="E16" s="52"/>
    </row>
    <row r="17" ht="20.100000000000001" customHeight="1"/>
    <row r="18" ht="20.100000000000001" customHeight="1"/>
  </sheetData>
  <mergeCells count="1">
    <mergeCell ref="A2:D2"/>
  </mergeCells>
  <phoneticPr fontId="45" type="noConversion"/>
  <printOptions horizontalCentered="1"/>
  <pageMargins left="0" right="0" top="0.98425196850393704" bottom="0.98425196850393704" header="0.511811023622047" footer="0.511811023622047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16" sqref="C16"/>
    </sheetView>
  </sheetViews>
  <sheetFormatPr defaultRowHeight="15"/>
  <cols>
    <col min="1" max="1" width="18.375" style="39" customWidth="1"/>
    <col min="2" max="2" width="28.25" style="39" customWidth="1"/>
    <col min="3" max="3" width="26.875" style="39" customWidth="1"/>
    <col min="4" max="16384" width="9" style="39"/>
  </cols>
  <sheetData>
    <row r="1" spans="1:3" customFormat="1" ht="25.5" customHeight="1">
      <c r="A1" s="10" t="s">
        <v>19</v>
      </c>
    </row>
    <row r="2" spans="1:3" ht="41.25" customHeight="1">
      <c r="A2" s="144" t="s">
        <v>1019</v>
      </c>
      <c r="B2" s="144"/>
      <c r="C2" s="144"/>
    </row>
    <row r="3" spans="1:3" ht="24" customHeight="1">
      <c r="C3" s="40" t="s">
        <v>541</v>
      </c>
    </row>
    <row r="4" spans="1:3" ht="30" customHeight="1">
      <c r="A4" s="41" t="s">
        <v>542</v>
      </c>
      <c r="B4" s="41" t="s">
        <v>543</v>
      </c>
      <c r="C4" s="41" t="s">
        <v>544</v>
      </c>
    </row>
    <row r="5" spans="1:3" ht="35.25" customHeight="1">
      <c r="A5" s="41" t="s">
        <v>626</v>
      </c>
      <c r="B5" s="42">
        <v>159.49</v>
      </c>
      <c r="C5" s="42">
        <v>157.57</v>
      </c>
    </row>
  </sheetData>
  <mergeCells count="1">
    <mergeCell ref="A2:C2"/>
  </mergeCells>
  <phoneticPr fontId="45" type="noConversion"/>
  <pageMargins left="0.75" right="0.75" top="1" bottom="1" header="0.5" footer="0.5"/>
  <pageSetup paperSize="9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3" sqref="B13"/>
    </sheetView>
  </sheetViews>
  <sheetFormatPr defaultColWidth="9" defaultRowHeight="14.25"/>
  <cols>
    <col min="1" max="1" width="27.375" customWidth="1"/>
    <col min="2" max="2" width="19.625" customWidth="1"/>
  </cols>
  <sheetData>
    <row r="1" spans="1:2">
      <c r="A1" s="34" t="s">
        <v>21</v>
      </c>
    </row>
    <row r="2" spans="1:2" s="7" customFormat="1" ht="31.5" customHeight="1">
      <c r="A2" s="148" t="s">
        <v>1020</v>
      </c>
      <c r="B2" s="148"/>
    </row>
    <row r="3" spans="1:2" ht="27" customHeight="1">
      <c r="A3" s="35"/>
      <c r="B3" s="36" t="s">
        <v>33</v>
      </c>
    </row>
    <row r="4" spans="1:2" ht="27" customHeight="1">
      <c r="A4" s="26" t="s">
        <v>546</v>
      </c>
      <c r="B4" s="26" t="s">
        <v>935</v>
      </c>
    </row>
    <row r="5" spans="1:2" ht="27" customHeight="1">
      <c r="A5" s="37" t="s">
        <v>627</v>
      </c>
      <c r="B5" s="28"/>
    </row>
    <row r="6" spans="1:2" ht="27" customHeight="1">
      <c r="A6" s="37" t="s">
        <v>628</v>
      </c>
      <c r="B6" s="29">
        <v>836</v>
      </c>
    </row>
    <row r="7" spans="1:2" ht="27" customHeight="1">
      <c r="A7" s="37" t="s">
        <v>629</v>
      </c>
      <c r="B7" s="29">
        <v>480</v>
      </c>
    </row>
    <row r="8" spans="1:2" ht="27" customHeight="1">
      <c r="A8" s="37" t="s">
        <v>630</v>
      </c>
      <c r="B8" s="29"/>
    </row>
    <row r="9" spans="1:2" ht="27" customHeight="1">
      <c r="A9" s="37" t="s">
        <v>631</v>
      </c>
      <c r="B9" s="29">
        <v>268</v>
      </c>
    </row>
    <row r="10" spans="1:2" ht="25.5" customHeight="1">
      <c r="A10" s="27"/>
      <c r="B10" s="29"/>
    </row>
    <row r="11" spans="1:2" ht="27" customHeight="1">
      <c r="A11" s="30" t="s">
        <v>632</v>
      </c>
      <c r="B11" s="29">
        <f>SUM(B5:B9)</f>
        <v>1584</v>
      </c>
    </row>
    <row r="12" spans="1:2" ht="27" customHeight="1">
      <c r="A12" s="31" t="s">
        <v>609</v>
      </c>
      <c r="B12" s="29"/>
    </row>
    <row r="13" spans="1:2" ht="27" customHeight="1">
      <c r="A13" s="31" t="s">
        <v>633</v>
      </c>
      <c r="B13" s="29"/>
    </row>
    <row r="14" spans="1:2" ht="21.75" customHeight="1">
      <c r="A14" s="38" t="s">
        <v>625</v>
      </c>
      <c r="B14" s="29">
        <f>SUM(B11:B13)</f>
        <v>1584</v>
      </c>
    </row>
  </sheetData>
  <mergeCells count="1">
    <mergeCell ref="A2:B2"/>
  </mergeCells>
  <phoneticPr fontId="45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5" sqref="B15"/>
    </sheetView>
  </sheetViews>
  <sheetFormatPr defaultColWidth="9" defaultRowHeight="14.25"/>
  <cols>
    <col min="1" max="1" width="29.375" style="22" customWidth="1"/>
    <col min="2" max="2" width="26.125" customWidth="1"/>
  </cols>
  <sheetData>
    <row r="1" spans="1:2">
      <c r="A1" s="23" t="s">
        <v>23</v>
      </c>
    </row>
    <row r="2" spans="1:2" s="7" customFormat="1" ht="31.5" customHeight="1">
      <c r="A2" s="148" t="s">
        <v>1021</v>
      </c>
      <c r="B2" s="148"/>
    </row>
    <row r="3" spans="1:2" ht="27" customHeight="1">
      <c r="A3" s="24"/>
      <c r="B3" s="25" t="s">
        <v>33</v>
      </c>
    </row>
    <row r="4" spans="1:2" ht="27" customHeight="1">
      <c r="A4" s="26" t="s">
        <v>634</v>
      </c>
      <c r="B4" s="26" t="s">
        <v>935</v>
      </c>
    </row>
    <row r="5" spans="1:2" ht="27" customHeight="1">
      <c r="A5" s="27" t="s">
        <v>1023</v>
      </c>
      <c r="B5" s="28">
        <v>25</v>
      </c>
    </row>
    <row r="6" spans="1:2" ht="27" customHeight="1">
      <c r="A6" s="27" t="s">
        <v>1024</v>
      </c>
      <c r="B6" s="29"/>
    </row>
    <row r="7" spans="1:2" ht="27" customHeight="1">
      <c r="A7" s="27" t="s">
        <v>1025</v>
      </c>
      <c r="B7" s="29"/>
    </row>
    <row r="8" spans="1:2" ht="27" customHeight="1">
      <c r="A8" s="27" t="s">
        <v>1026</v>
      </c>
      <c r="B8" s="29"/>
    </row>
    <row r="9" spans="1:2" ht="27" customHeight="1">
      <c r="A9" s="27" t="s">
        <v>1027</v>
      </c>
      <c r="B9" s="29">
        <v>1084</v>
      </c>
    </row>
    <row r="10" spans="1:2" ht="27" customHeight="1">
      <c r="A10" s="30" t="s">
        <v>635</v>
      </c>
      <c r="B10" s="29">
        <f>SUM(B5:B9)</f>
        <v>1109</v>
      </c>
    </row>
    <row r="11" spans="1:2" ht="25.5" customHeight="1">
      <c r="A11" s="27" t="s">
        <v>1022</v>
      </c>
      <c r="B11" s="29">
        <v>475</v>
      </c>
    </row>
    <row r="12" spans="1:2" ht="27" customHeight="1">
      <c r="A12" s="31" t="s">
        <v>1028</v>
      </c>
      <c r="B12" s="29">
        <v>475</v>
      </c>
    </row>
    <row r="13" spans="1:2" ht="27" customHeight="1">
      <c r="A13" s="32" t="s">
        <v>636</v>
      </c>
      <c r="B13" s="29"/>
    </row>
    <row r="14" spans="1:2" ht="21.75" customHeight="1">
      <c r="A14" s="33" t="s">
        <v>100</v>
      </c>
      <c r="B14" s="29">
        <f>SUM(B10,B12)</f>
        <v>1584</v>
      </c>
    </row>
  </sheetData>
  <mergeCells count="1">
    <mergeCell ref="A2:B2"/>
  </mergeCells>
  <phoneticPr fontId="45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J14" sqref="J14"/>
    </sheetView>
  </sheetViews>
  <sheetFormatPr defaultColWidth="9" defaultRowHeight="14.25"/>
  <cols>
    <col min="1" max="1" width="21.75" style="20" customWidth="1"/>
    <col min="2" max="2" width="15.25" customWidth="1"/>
    <col min="3" max="3" width="14" customWidth="1"/>
    <col min="4" max="4" width="14.5" customWidth="1"/>
    <col min="5" max="5" width="14.625" customWidth="1"/>
    <col min="6" max="6" width="14" customWidth="1"/>
    <col min="7" max="7" width="12" customWidth="1"/>
    <col min="8" max="8" width="13.375" customWidth="1"/>
    <col min="10" max="10" width="10.375" bestFit="1" customWidth="1"/>
  </cols>
  <sheetData>
    <row r="1" spans="1:8">
      <c r="A1" s="21" t="s">
        <v>25</v>
      </c>
    </row>
    <row r="2" spans="1:8" ht="36.75">
      <c r="A2" s="149" t="s">
        <v>1032</v>
      </c>
      <c r="B2" s="149"/>
      <c r="C2" s="150"/>
      <c r="D2" s="149"/>
      <c r="E2" s="149"/>
      <c r="F2" s="149"/>
      <c r="G2" s="149"/>
      <c r="H2" s="149"/>
    </row>
    <row r="3" spans="1:8" ht="15.75">
      <c r="A3" s="110"/>
      <c r="B3" s="111"/>
      <c r="C3" s="112"/>
      <c r="D3" s="111"/>
      <c r="E3" s="111"/>
      <c r="F3" s="111"/>
      <c r="G3" s="111"/>
      <c r="H3" s="113" t="s">
        <v>33</v>
      </c>
    </row>
    <row r="4" spans="1:8" s="7" customFormat="1" ht="30" customHeight="1">
      <c r="A4" s="114" t="s">
        <v>637</v>
      </c>
      <c r="B4" s="115" t="s">
        <v>104</v>
      </c>
      <c r="C4" s="116" t="s">
        <v>638</v>
      </c>
      <c r="D4" s="117" t="s">
        <v>639</v>
      </c>
      <c r="E4" s="114" t="s">
        <v>640</v>
      </c>
      <c r="F4" s="114" t="s">
        <v>641</v>
      </c>
      <c r="G4" s="114" t="s">
        <v>642</v>
      </c>
      <c r="H4" s="115" t="s">
        <v>643</v>
      </c>
    </row>
    <row r="5" spans="1:8" s="7" customFormat="1" ht="30" customHeight="1">
      <c r="A5" s="118" t="s">
        <v>644</v>
      </c>
      <c r="B5" s="119">
        <f>C5+D5</f>
        <v>205721.446662</v>
      </c>
      <c r="C5" s="119">
        <f>C6+C7+C8+C9+C10+C11+C12+C13</f>
        <v>112262.1482</v>
      </c>
      <c r="D5" s="119">
        <f>D6+D7+D8+D9+D10+D11+D12+D13</f>
        <v>93459.298462000006</v>
      </c>
      <c r="E5" s="119"/>
      <c r="F5" s="120">
        <v>0</v>
      </c>
      <c r="G5" s="120">
        <v>0</v>
      </c>
      <c r="H5" s="119"/>
    </row>
    <row r="6" spans="1:8" s="7" customFormat="1" ht="30" customHeight="1">
      <c r="A6" s="121" t="s">
        <v>645</v>
      </c>
      <c r="B6" s="119">
        <f t="shared" ref="B6:B13" si="0">C6+D6</f>
        <v>90782.827225999994</v>
      </c>
      <c r="C6" s="119">
        <v>29877.643700000001</v>
      </c>
      <c r="D6" s="119">
        <v>60905.183526000001</v>
      </c>
      <c r="E6" s="119"/>
      <c r="F6" s="122"/>
      <c r="G6" s="122"/>
      <c r="H6" s="120"/>
    </row>
    <row r="7" spans="1:8" s="7" customFormat="1" ht="30" customHeight="1">
      <c r="A7" s="121" t="s">
        <v>646</v>
      </c>
      <c r="B7" s="119">
        <f t="shared" si="0"/>
        <v>111724.5045</v>
      </c>
      <c r="C7" s="119">
        <v>81724.504499999995</v>
      </c>
      <c r="D7" s="119">
        <v>30000</v>
      </c>
      <c r="E7" s="119"/>
      <c r="F7" s="122"/>
      <c r="G7" s="122"/>
      <c r="H7" s="120"/>
    </row>
    <row r="8" spans="1:8" s="7" customFormat="1" ht="30" customHeight="1">
      <c r="A8" s="123" t="s">
        <v>647</v>
      </c>
      <c r="B8" s="119">
        <f t="shared" si="0"/>
        <v>346.89257500000002</v>
      </c>
      <c r="C8" s="119">
        <v>300</v>
      </c>
      <c r="D8" s="119">
        <v>46.892575000000001</v>
      </c>
      <c r="E8" s="119"/>
      <c r="F8" s="122"/>
      <c r="G8" s="122"/>
      <c r="H8" s="120"/>
    </row>
    <row r="9" spans="1:8" s="7" customFormat="1" ht="30" customHeight="1">
      <c r="A9" s="123" t="s">
        <v>648</v>
      </c>
      <c r="B9" s="119">
        <f t="shared" si="0"/>
        <v>0</v>
      </c>
      <c r="C9" s="119"/>
      <c r="D9" s="119"/>
      <c r="E9" s="119"/>
      <c r="F9" s="122"/>
      <c r="G9" s="122"/>
      <c r="H9" s="120"/>
    </row>
    <row r="10" spans="1:8" s="7" customFormat="1" ht="30" customHeight="1">
      <c r="A10" s="123" t="s">
        <v>649</v>
      </c>
      <c r="B10" s="119">
        <f t="shared" si="0"/>
        <v>2660</v>
      </c>
      <c r="C10" s="119">
        <v>160</v>
      </c>
      <c r="D10" s="119">
        <v>2500</v>
      </c>
      <c r="E10" s="119"/>
      <c r="F10" s="122"/>
      <c r="G10" s="122"/>
      <c r="H10" s="120"/>
    </row>
    <row r="11" spans="1:8" s="7" customFormat="1" ht="30" customHeight="1">
      <c r="A11" s="123" t="s">
        <v>650</v>
      </c>
      <c r="B11" s="119">
        <f t="shared" si="0"/>
        <v>207.22236100000001</v>
      </c>
      <c r="C11" s="119">
        <v>200</v>
      </c>
      <c r="D11" s="119">
        <v>7.2223610000000003</v>
      </c>
      <c r="E11" s="119"/>
      <c r="F11" s="122"/>
      <c r="G11" s="122"/>
      <c r="H11" s="120"/>
    </row>
    <row r="12" spans="1:8" s="7" customFormat="1" ht="30" customHeight="1">
      <c r="A12" s="123" t="s">
        <v>651</v>
      </c>
      <c r="B12" s="119">
        <f t="shared" si="0"/>
        <v>0</v>
      </c>
      <c r="C12" s="119"/>
      <c r="D12" s="119"/>
      <c r="E12" s="119"/>
      <c r="F12" s="120">
        <v>0</v>
      </c>
      <c r="G12" s="120"/>
      <c r="H12" s="120"/>
    </row>
    <row r="13" spans="1:8" s="7" customFormat="1" ht="30" customHeight="1">
      <c r="A13" s="123" t="s">
        <v>652</v>
      </c>
      <c r="B13" s="119">
        <f t="shared" si="0"/>
        <v>0</v>
      </c>
      <c r="C13" s="119"/>
      <c r="D13" s="119"/>
      <c r="E13" s="119"/>
      <c r="F13" s="120">
        <v>0</v>
      </c>
      <c r="G13" s="120">
        <v>0</v>
      </c>
      <c r="H13" s="120"/>
    </row>
    <row r="14" spans="1:8" ht="30" customHeight="1"/>
    <row r="15" spans="1:8" ht="30" customHeight="1"/>
  </sheetData>
  <mergeCells count="1">
    <mergeCell ref="A2:H2"/>
  </mergeCells>
  <phoneticPr fontId="45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G16" sqref="G16"/>
    </sheetView>
  </sheetViews>
  <sheetFormatPr defaultColWidth="9" defaultRowHeight="14.25"/>
  <cols>
    <col min="1" max="1" width="21.75" style="20" customWidth="1"/>
    <col min="2" max="2" width="15.625" customWidth="1"/>
    <col min="3" max="3" width="14" customWidth="1"/>
    <col min="4" max="4" width="14.5" customWidth="1"/>
    <col min="5" max="5" width="14.625" customWidth="1"/>
    <col min="6" max="6" width="15.125" customWidth="1"/>
    <col min="7" max="7" width="12" customWidth="1"/>
    <col min="8" max="8" width="13.375" customWidth="1"/>
  </cols>
  <sheetData>
    <row r="1" spans="1:8">
      <c r="A1" s="21" t="s">
        <v>27</v>
      </c>
    </row>
    <row r="2" spans="1:8" ht="36.75">
      <c r="A2" s="149" t="s">
        <v>1033</v>
      </c>
      <c r="B2" s="149"/>
      <c r="C2" s="150"/>
      <c r="D2" s="149"/>
      <c r="E2" s="149"/>
      <c r="F2" s="149"/>
      <c r="G2" s="149"/>
      <c r="H2" s="149"/>
    </row>
    <row r="3" spans="1:8" ht="44.1" customHeight="1">
      <c r="A3" s="110"/>
      <c r="B3" s="111"/>
      <c r="C3" s="112"/>
      <c r="D3" s="111"/>
      <c r="E3" s="111"/>
      <c r="F3" s="111"/>
      <c r="G3" s="111"/>
      <c r="H3" s="113" t="s">
        <v>33</v>
      </c>
    </row>
    <row r="4" spans="1:8" ht="30" customHeight="1">
      <c r="A4" s="124" t="s">
        <v>637</v>
      </c>
      <c r="B4" s="125" t="s">
        <v>104</v>
      </c>
      <c r="C4" s="126" t="s">
        <v>638</v>
      </c>
      <c r="D4" s="127" t="s">
        <v>639</v>
      </c>
      <c r="E4" s="124" t="s">
        <v>640</v>
      </c>
      <c r="F4" s="124" t="s">
        <v>641</v>
      </c>
      <c r="G4" s="124" t="s">
        <v>642</v>
      </c>
      <c r="H4" s="125" t="s">
        <v>643</v>
      </c>
    </row>
    <row r="5" spans="1:8" ht="30" customHeight="1">
      <c r="A5" s="128" t="s">
        <v>653</v>
      </c>
      <c r="B5" s="119">
        <f t="shared" ref="B5:B10" si="0">C5+D5</f>
        <v>179305.73699900002</v>
      </c>
      <c r="C5" s="129">
        <f>C6+C7+C8+C9+C10</f>
        <v>87271.316088000007</v>
      </c>
      <c r="D5" s="129">
        <f>D6+D7+D8+D9+D10</f>
        <v>92034.420911000008</v>
      </c>
      <c r="E5" s="119"/>
      <c r="F5" s="120">
        <v>0</v>
      </c>
      <c r="G5" s="120">
        <v>0</v>
      </c>
      <c r="H5" s="120"/>
    </row>
    <row r="6" spans="1:8" ht="30" customHeight="1">
      <c r="A6" s="128" t="s">
        <v>654</v>
      </c>
      <c r="B6" s="119">
        <f t="shared" si="0"/>
        <v>178801.93382000001</v>
      </c>
      <c r="C6" s="119">
        <v>86931.316088000007</v>
      </c>
      <c r="D6" s="119">
        <v>91870.617731999999</v>
      </c>
      <c r="E6" s="119"/>
      <c r="F6" s="120"/>
      <c r="G6" s="120"/>
      <c r="H6" s="120"/>
    </row>
    <row r="7" spans="1:8" ht="30" customHeight="1">
      <c r="A7" s="128" t="s">
        <v>655</v>
      </c>
      <c r="B7" s="119">
        <f t="shared" si="0"/>
        <v>485.72623999999996</v>
      </c>
      <c r="C7" s="119">
        <v>340</v>
      </c>
      <c r="D7" s="119">
        <v>145.72623999999999</v>
      </c>
      <c r="E7" s="119"/>
      <c r="F7" s="120"/>
      <c r="G7" s="120"/>
      <c r="H7" s="120"/>
    </row>
    <row r="8" spans="1:8" ht="30" customHeight="1">
      <c r="A8" s="130" t="s">
        <v>656</v>
      </c>
      <c r="B8" s="119">
        <f t="shared" si="0"/>
        <v>18.076938999999999</v>
      </c>
      <c r="C8" s="119">
        <v>0</v>
      </c>
      <c r="D8" s="119">
        <v>18.076938999999999</v>
      </c>
      <c r="E8" s="119"/>
      <c r="F8" s="120"/>
      <c r="G8" s="120"/>
      <c r="H8" s="120"/>
    </row>
    <row r="9" spans="1:8" ht="30" customHeight="1">
      <c r="A9" s="130" t="s">
        <v>657</v>
      </c>
      <c r="B9" s="119">
        <f t="shared" si="0"/>
        <v>0</v>
      </c>
      <c r="C9" s="119"/>
      <c r="D9" s="119"/>
      <c r="E9" s="119"/>
      <c r="F9" s="120">
        <v>0</v>
      </c>
      <c r="G9" s="120">
        <v>0</v>
      </c>
      <c r="H9" s="120"/>
    </row>
    <row r="10" spans="1:8" ht="30" customHeight="1">
      <c r="A10" s="130" t="s">
        <v>658</v>
      </c>
      <c r="B10" s="119">
        <f t="shared" si="0"/>
        <v>0</v>
      </c>
      <c r="C10" s="119"/>
      <c r="D10" s="119"/>
      <c r="E10" s="119"/>
      <c r="F10" s="120">
        <v>0</v>
      </c>
      <c r="G10" s="120">
        <v>0</v>
      </c>
      <c r="H10" s="120"/>
    </row>
    <row r="11" spans="1:8" ht="30" customHeight="1"/>
  </sheetData>
  <mergeCells count="1">
    <mergeCell ref="A2:H2"/>
  </mergeCells>
  <phoneticPr fontId="45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F6" sqref="F6"/>
    </sheetView>
  </sheetViews>
  <sheetFormatPr defaultColWidth="9" defaultRowHeight="14.25"/>
  <cols>
    <col min="1" max="1" width="29.625" customWidth="1"/>
    <col min="2" max="2" width="13.875" customWidth="1"/>
    <col min="3" max="3" width="12.5" customWidth="1"/>
    <col min="4" max="4" width="11.875" customWidth="1"/>
    <col min="5" max="5" width="22.125" customWidth="1"/>
    <col min="6" max="6" width="30.75" customWidth="1"/>
  </cols>
  <sheetData>
    <row r="1" spans="1:6" ht="25.5" customHeight="1">
      <c r="A1" s="10" t="s">
        <v>29</v>
      </c>
    </row>
    <row r="2" spans="1:6" s="7" customFormat="1" ht="45" customHeight="1">
      <c r="A2" s="151" t="s">
        <v>1029</v>
      </c>
      <c r="B2" s="151"/>
      <c r="C2" s="151"/>
      <c r="D2" s="151"/>
      <c r="E2" s="151"/>
      <c r="F2" s="151"/>
    </row>
    <row r="3" spans="1:6" ht="36" customHeight="1">
      <c r="A3" s="152" t="s">
        <v>33</v>
      </c>
      <c r="B3" s="152"/>
      <c r="C3" s="152"/>
      <c r="D3" s="152"/>
      <c r="E3" s="152"/>
      <c r="F3" s="152"/>
    </row>
    <row r="4" spans="1:6" s="8" customFormat="1" ht="38.1" customHeight="1">
      <c r="A4" s="11" t="s">
        <v>659</v>
      </c>
      <c r="B4" s="12" t="s">
        <v>660</v>
      </c>
      <c r="C4" s="12" t="s">
        <v>661</v>
      </c>
      <c r="D4" s="12" t="s">
        <v>662</v>
      </c>
      <c r="E4" s="12" t="s">
        <v>663</v>
      </c>
      <c r="F4" s="12" t="s">
        <v>664</v>
      </c>
    </row>
    <row r="5" spans="1:6" s="8" customFormat="1" ht="38.1" customHeight="1">
      <c r="A5" s="13" t="s">
        <v>665</v>
      </c>
      <c r="B5" s="14">
        <v>1</v>
      </c>
      <c r="C5" s="15">
        <f>C6+C7+C8</f>
        <v>2187.6</v>
      </c>
      <c r="D5" s="15">
        <f>D6+D8+D7</f>
        <v>2498.88</v>
      </c>
      <c r="E5" s="108">
        <f t="shared" ref="E5:E10" si="0">ROUND(C5/D5-1,4)</f>
        <v>-0.1246</v>
      </c>
      <c r="F5" s="16"/>
    </row>
    <row r="6" spans="1:6" s="9" customFormat="1" ht="41.25" customHeight="1">
      <c r="A6" s="17" t="s">
        <v>666</v>
      </c>
      <c r="B6" s="14">
        <v>2</v>
      </c>
      <c r="C6" s="18">
        <v>24.5</v>
      </c>
      <c r="D6" s="18">
        <v>10</v>
      </c>
      <c r="E6" s="108">
        <f t="shared" si="0"/>
        <v>1.45</v>
      </c>
      <c r="F6" s="109" t="s">
        <v>1031</v>
      </c>
    </row>
    <row r="7" spans="1:6" ht="38.1" customHeight="1">
      <c r="A7" s="17" t="s">
        <v>667</v>
      </c>
      <c r="B7" s="14">
        <v>3</v>
      </c>
      <c r="C7" s="18">
        <v>334.7</v>
      </c>
      <c r="D7" s="18">
        <v>520.4</v>
      </c>
      <c r="E7" s="108">
        <f t="shared" si="0"/>
        <v>-0.35680000000000001</v>
      </c>
      <c r="F7" s="16"/>
    </row>
    <row r="8" spans="1:6" ht="38.1" customHeight="1">
      <c r="A8" s="17" t="s">
        <v>668</v>
      </c>
      <c r="B8" s="14">
        <v>4</v>
      </c>
      <c r="C8" s="18">
        <f>C9+C10</f>
        <v>1828.4</v>
      </c>
      <c r="D8" s="18">
        <f>D9+D10</f>
        <v>1968.48</v>
      </c>
      <c r="E8" s="108">
        <f t="shared" si="0"/>
        <v>-7.1199999999999999E-2</v>
      </c>
      <c r="F8" s="16"/>
    </row>
    <row r="9" spans="1:6" ht="38.1" customHeight="1">
      <c r="A9" s="17" t="s">
        <v>669</v>
      </c>
      <c r="B9" s="14">
        <v>5</v>
      </c>
      <c r="C9" s="18">
        <v>1791</v>
      </c>
      <c r="D9" s="18">
        <v>1909</v>
      </c>
      <c r="E9" s="108">
        <f t="shared" si="0"/>
        <v>-6.1800000000000001E-2</v>
      </c>
      <c r="F9" s="19"/>
    </row>
    <row r="10" spans="1:6" ht="38.1" customHeight="1">
      <c r="A10" s="17" t="s">
        <v>670</v>
      </c>
      <c r="B10" s="14">
        <v>6</v>
      </c>
      <c r="C10" s="18">
        <v>37.4</v>
      </c>
      <c r="D10" s="18">
        <v>59.48</v>
      </c>
      <c r="E10" s="108">
        <f t="shared" si="0"/>
        <v>-0.37119999999999997</v>
      </c>
      <c r="F10" s="19"/>
    </row>
    <row r="11" spans="1:6" ht="14.25" customHeight="1"/>
    <row r="12" spans="1:6" ht="68.099999999999994" customHeight="1">
      <c r="A12" s="153" t="s">
        <v>1030</v>
      </c>
      <c r="B12" s="153"/>
      <c r="C12" s="153"/>
      <c r="D12" s="153"/>
      <c r="E12" s="153"/>
      <c r="F12" s="153"/>
    </row>
  </sheetData>
  <mergeCells count="3">
    <mergeCell ref="A2:F2"/>
    <mergeCell ref="A3:F3"/>
    <mergeCell ref="A12:F1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I25" sqref="I25"/>
    </sheetView>
  </sheetViews>
  <sheetFormatPr defaultColWidth="10" defaultRowHeight="13.5"/>
  <cols>
    <col min="1" max="1" width="20.75" style="1" customWidth="1"/>
    <col min="2" max="2" width="22" style="1" customWidth="1"/>
    <col min="3" max="3" width="19.625" style="1" customWidth="1"/>
    <col min="4" max="4" width="17.625" style="1" customWidth="1"/>
    <col min="5" max="16384" width="10" style="1"/>
  </cols>
  <sheetData>
    <row r="1" spans="1:4">
      <c r="A1" s="2" t="s">
        <v>31</v>
      </c>
      <c r="B1" s="131"/>
      <c r="C1" s="131"/>
      <c r="D1" s="131"/>
    </row>
    <row r="2" spans="1:4" ht="42" customHeight="1">
      <c r="A2" s="154" t="s">
        <v>1034</v>
      </c>
      <c r="B2" s="154"/>
      <c r="C2" s="154"/>
      <c r="D2" s="154"/>
    </row>
    <row r="3" spans="1:4" ht="22.7" customHeight="1">
      <c r="A3" s="3"/>
      <c r="B3" s="4"/>
      <c r="C3" s="4"/>
      <c r="D3" s="5" t="s">
        <v>33</v>
      </c>
    </row>
    <row r="4" spans="1:4" ht="22.7" customHeight="1">
      <c r="A4" s="132" t="s">
        <v>671</v>
      </c>
      <c r="B4" s="132" t="s">
        <v>672</v>
      </c>
      <c r="C4" s="132" t="s">
        <v>673</v>
      </c>
      <c r="D4" s="132" t="s">
        <v>674</v>
      </c>
    </row>
    <row r="5" spans="1:4" ht="22.7" customHeight="1">
      <c r="A5" s="133" t="s">
        <v>675</v>
      </c>
      <c r="B5" s="134">
        <v>54200</v>
      </c>
      <c r="C5" s="134">
        <v>121915</v>
      </c>
      <c r="D5" s="134">
        <v>176115</v>
      </c>
    </row>
    <row r="6" spans="1:4" ht="49.5" customHeight="1">
      <c r="A6" s="154" t="s">
        <v>1035</v>
      </c>
      <c r="B6" s="154"/>
      <c r="C6" s="154"/>
      <c r="D6" s="154"/>
    </row>
    <row r="7" spans="1:4" ht="22.7" customHeight="1">
      <c r="A7" s="6"/>
      <c r="B7" s="6"/>
      <c r="C7" s="6"/>
      <c r="D7" s="5" t="s">
        <v>33</v>
      </c>
    </row>
    <row r="8" spans="1:4" ht="22.7" customHeight="1">
      <c r="A8" s="132" t="s">
        <v>671</v>
      </c>
      <c r="B8" s="132" t="s">
        <v>672</v>
      </c>
      <c r="C8" s="132" t="s">
        <v>673</v>
      </c>
      <c r="D8" s="132" t="s">
        <v>674</v>
      </c>
    </row>
    <row r="9" spans="1:4" ht="22.7" customHeight="1">
      <c r="A9" s="133" t="s">
        <v>675</v>
      </c>
      <c r="B9" s="134">
        <v>18113</v>
      </c>
      <c r="C9" s="134">
        <v>56216</v>
      </c>
      <c r="D9" s="134">
        <v>74329</v>
      </c>
    </row>
  </sheetData>
  <mergeCells count="2">
    <mergeCell ref="A2:D2"/>
    <mergeCell ref="A6:D6"/>
  </mergeCells>
  <phoneticPr fontId="45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workbookViewId="0">
      <selection activeCell="A36" sqref="A36"/>
    </sheetView>
  </sheetViews>
  <sheetFormatPr defaultRowHeight="14.25"/>
  <cols>
    <col min="1" max="1" width="31.5" style="43" customWidth="1"/>
    <col min="2" max="2" width="25" style="43" customWidth="1"/>
    <col min="3" max="16384" width="9" style="43"/>
  </cols>
  <sheetData>
    <row r="1" spans="1:2" ht="18" customHeight="1">
      <c r="A1" s="44" t="s">
        <v>1</v>
      </c>
    </row>
    <row r="2" spans="1:2" s="44" customFormat="1" ht="20.25">
      <c r="A2" s="136" t="s">
        <v>937</v>
      </c>
      <c r="B2" s="136"/>
    </row>
    <row r="3" spans="1:2" ht="20.25" customHeight="1">
      <c r="A3" s="44"/>
      <c r="B3" s="92" t="s">
        <v>33</v>
      </c>
    </row>
    <row r="4" spans="1:2" ht="22.5" customHeight="1">
      <c r="A4" s="54" t="s">
        <v>34</v>
      </c>
      <c r="B4" s="54" t="s">
        <v>35</v>
      </c>
    </row>
    <row r="5" spans="1:2" ht="19.5" customHeight="1">
      <c r="A5" s="48" t="s">
        <v>36</v>
      </c>
      <c r="B5" s="57">
        <f>SUM(B6:B22)</f>
        <v>608000</v>
      </c>
    </row>
    <row r="6" spans="1:2" ht="19.5" customHeight="1">
      <c r="A6" s="48" t="s">
        <v>37</v>
      </c>
      <c r="B6" s="57">
        <v>281000</v>
      </c>
    </row>
    <row r="7" spans="1:2" ht="19.5" customHeight="1">
      <c r="A7" s="48" t="s">
        <v>38</v>
      </c>
      <c r="B7" s="57"/>
    </row>
    <row r="8" spans="1:2" ht="19.5" customHeight="1">
      <c r="A8" s="48" t="s">
        <v>39</v>
      </c>
      <c r="B8" s="57">
        <v>62000</v>
      </c>
    </row>
    <row r="9" spans="1:2" ht="19.5" customHeight="1">
      <c r="A9" s="48" t="s">
        <v>40</v>
      </c>
      <c r="B9" s="57"/>
    </row>
    <row r="10" spans="1:2" ht="19.5" customHeight="1">
      <c r="A10" s="48" t="s">
        <v>41</v>
      </c>
      <c r="B10" s="57">
        <v>19000</v>
      </c>
    </row>
    <row r="11" spans="1:2" ht="19.5" customHeight="1">
      <c r="A11" s="48" t="s">
        <v>42</v>
      </c>
      <c r="B11" s="57">
        <v>1700</v>
      </c>
    </row>
    <row r="12" spans="1:2" ht="19.5" customHeight="1">
      <c r="A12" s="48" t="s">
        <v>43</v>
      </c>
      <c r="B12" s="57">
        <v>31000</v>
      </c>
    </row>
    <row r="13" spans="1:2" ht="19.5" customHeight="1">
      <c r="A13" s="48" t="s">
        <v>44</v>
      </c>
      <c r="B13" s="57">
        <v>51000</v>
      </c>
    </row>
    <row r="14" spans="1:2" ht="19.5" customHeight="1">
      <c r="A14" s="48" t="s">
        <v>45</v>
      </c>
      <c r="B14" s="57">
        <v>19000</v>
      </c>
    </row>
    <row r="15" spans="1:2" ht="19.5" customHeight="1">
      <c r="A15" s="48" t="s">
        <v>46</v>
      </c>
      <c r="B15" s="57">
        <v>21000</v>
      </c>
    </row>
    <row r="16" spans="1:2" ht="19.5" customHeight="1">
      <c r="A16" s="48" t="s">
        <v>47</v>
      </c>
      <c r="B16" s="57">
        <v>37500</v>
      </c>
    </row>
    <row r="17" spans="1:2" ht="19.5" customHeight="1">
      <c r="A17" s="48" t="s">
        <v>48</v>
      </c>
      <c r="B17" s="57">
        <v>9500</v>
      </c>
    </row>
    <row r="18" spans="1:2" ht="19.5" customHeight="1">
      <c r="A18" s="48" t="s">
        <v>49</v>
      </c>
      <c r="B18" s="57">
        <v>8000</v>
      </c>
    </row>
    <row r="19" spans="1:2" ht="19.5" customHeight="1">
      <c r="A19" s="48" t="s">
        <v>50</v>
      </c>
      <c r="B19" s="57">
        <v>60000</v>
      </c>
    </row>
    <row r="20" spans="1:2" ht="19.5" customHeight="1">
      <c r="A20" s="48" t="s">
        <v>51</v>
      </c>
      <c r="B20" s="57">
        <v>6300</v>
      </c>
    </row>
    <row r="21" spans="1:2" ht="19.5" customHeight="1">
      <c r="A21" s="48" t="s">
        <v>52</v>
      </c>
      <c r="B21" s="57">
        <v>800</v>
      </c>
    </row>
    <row r="22" spans="1:2" ht="19.5" customHeight="1">
      <c r="A22" s="99" t="s">
        <v>936</v>
      </c>
      <c r="B22" s="57">
        <v>200</v>
      </c>
    </row>
    <row r="23" spans="1:2" ht="19.5" customHeight="1">
      <c r="A23" s="48" t="s">
        <v>53</v>
      </c>
      <c r="B23" s="57">
        <f>SUM(B24:B31)</f>
        <v>280000</v>
      </c>
    </row>
    <row r="24" spans="1:2" ht="19.5" customHeight="1">
      <c r="A24" s="48" t="s">
        <v>54</v>
      </c>
      <c r="B24" s="57">
        <v>35200</v>
      </c>
    </row>
    <row r="25" spans="1:2" ht="19.5" customHeight="1">
      <c r="A25" s="48" t="s">
        <v>55</v>
      </c>
      <c r="B25" s="57">
        <v>16370</v>
      </c>
    </row>
    <row r="26" spans="1:2" ht="19.5" customHeight="1">
      <c r="A26" s="48" t="s">
        <v>56</v>
      </c>
      <c r="B26" s="57">
        <v>21580</v>
      </c>
    </row>
    <row r="27" spans="1:2" ht="19.5" customHeight="1">
      <c r="A27" s="48" t="s">
        <v>57</v>
      </c>
      <c r="B27" s="57"/>
    </row>
    <row r="28" spans="1:2" ht="19.5" customHeight="1">
      <c r="A28" s="48" t="s">
        <v>58</v>
      </c>
      <c r="B28" s="57">
        <v>174766</v>
      </c>
    </row>
    <row r="29" spans="1:2" ht="19.5" customHeight="1">
      <c r="A29" s="48" t="s">
        <v>59</v>
      </c>
      <c r="B29" s="57"/>
    </row>
    <row r="30" spans="1:2" s="91" customFormat="1" ht="19.5" customHeight="1">
      <c r="A30" s="48" t="s">
        <v>60</v>
      </c>
      <c r="B30" s="57">
        <v>900</v>
      </c>
    </row>
    <row r="31" spans="1:2" s="91" customFormat="1" ht="19.5" customHeight="1">
      <c r="A31" s="48" t="s">
        <v>61</v>
      </c>
      <c r="B31" s="93">
        <v>31184</v>
      </c>
    </row>
    <row r="32" spans="1:2" s="91" customFormat="1" ht="19.5" customHeight="1">
      <c r="A32" s="48" t="s">
        <v>62</v>
      </c>
      <c r="B32" s="57"/>
    </row>
    <row r="33" spans="1:2" ht="19.5" customHeight="1">
      <c r="A33" s="48" t="s">
        <v>62</v>
      </c>
      <c r="B33" s="94"/>
    </row>
    <row r="34" spans="1:2" ht="19.5" customHeight="1">
      <c r="A34" s="51" t="s">
        <v>63</v>
      </c>
      <c r="B34" s="58">
        <f>B5+B23</f>
        <v>888000</v>
      </c>
    </row>
    <row r="35" spans="1:2" ht="18.75" customHeight="1">
      <c r="A35" s="137" t="s">
        <v>62</v>
      </c>
      <c r="B35" s="137"/>
    </row>
    <row r="36" spans="1:2" ht="20.100000000000001" customHeight="1"/>
    <row r="37" spans="1:2" ht="20.100000000000001" customHeight="1"/>
    <row r="38" spans="1:2" ht="20.100000000000001" customHeight="1"/>
    <row r="39" spans="1:2" ht="20.100000000000001" customHeight="1"/>
  </sheetData>
  <mergeCells count="2">
    <mergeCell ref="A2:B2"/>
    <mergeCell ref="A35:B35"/>
  </mergeCells>
  <phoneticPr fontId="4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0" workbookViewId="0">
      <selection activeCell="B30" sqref="B30"/>
    </sheetView>
  </sheetViews>
  <sheetFormatPr defaultRowHeight="14.25"/>
  <cols>
    <col min="1" max="1" width="54.625" style="78" customWidth="1"/>
    <col min="2" max="2" width="18.25" style="78" customWidth="1"/>
    <col min="3" max="16384" width="9" style="78"/>
  </cols>
  <sheetData>
    <row r="1" spans="1:2" ht="14.25" customHeight="1">
      <c r="A1" t="s">
        <v>3</v>
      </c>
      <c r="B1"/>
    </row>
    <row r="2" spans="1:2" ht="25.5" customHeight="1">
      <c r="A2" s="138" t="s">
        <v>938</v>
      </c>
      <c r="B2" s="138"/>
    </row>
    <row r="3" spans="1:2" ht="14.25" customHeight="1">
      <c r="A3" s="84"/>
      <c r="B3" s="84"/>
    </row>
    <row r="4" spans="1:2" ht="14.25" customHeight="1">
      <c r="B4" s="79" t="s">
        <v>33</v>
      </c>
    </row>
    <row r="5" spans="1:2" s="77" customFormat="1" ht="36.75" customHeight="1">
      <c r="A5" s="85" t="s">
        <v>64</v>
      </c>
      <c r="B5" s="85" t="s">
        <v>35</v>
      </c>
    </row>
    <row r="6" spans="1:2" ht="18" customHeight="1">
      <c r="A6" s="82" t="s">
        <v>65</v>
      </c>
      <c r="B6" s="83">
        <v>145233</v>
      </c>
    </row>
    <row r="7" spans="1:2" ht="18" customHeight="1">
      <c r="A7" s="82" t="s">
        <v>66</v>
      </c>
      <c r="B7" s="83">
        <v>618</v>
      </c>
    </row>
    <row r="8" spans="1:2" ht="18" customHeight="1">
      <c r="A8" s="82" t="s">
        <v>67</v>
      </c>
      <c r="B8" s="83">
        <v>40521</v>
      </c>
    </row>
    <row r="9" spans="1:2" ht="18" customHeight="1">
      <c r="A9" s="82" t="s">
        <v>68</v>
      </c>
      <c r="B9" s="83">
        <v>263380</v>
      </c>
    </row>
    <row r="10" spans="1:2" ht="18" customHeight="1">
      <c r="A10" s="82" t="s">
        <v>69</v>
      </c>
      <c r="B10" s="83">
        <v>31444</v>
      </c>
    </row>
    <row r="11" spans="1:2" ht="18" customHeight="1">
      <c r="A11" s="82" t="s">
        <v>70</v>
      </c>
      <c r="B11" s="83">
        <v>10037</v>
      </c>
    </row>
    <row r="12" spans="1:2" ht="18" customHeight="1">
      <c r="A12" s="82" t="s">
        <v>71</v>
      </c>
      <c r="B12" s="83">
        <v>188960</v>
      </c>
    </row>
    <row r="13" spans="1:2" ht="18" customHeight="1">
      <c r="A13" s="82" t="s">
        <v>72</v>
      </c>
      <c r="B13" s="83">
        <v>91086</v>
      </c>
    </row>
    <row r="14" spans="1:2" ht="18" customHeight="1">
      <c r="A14" s="82" t="s">
        <v>73</v>
      </c>
      <c r="B14" s="83">
        <v>16630</v>
      </c>
    </row>
    <row r="15" spans="1:2" ht="18" customHeight="1">
      <c r="A15" s="82" t="s">
        <v>74</v>
      </c>
      <c r="B15" s="83">
        <v>150360</v>
      </c>
    </row>
    <row r="16" spans="1:2" ht="18" customHeight="1">
      <c r="A16" s="82" t="s">
        <v>75</v>
      </c>
      <c r="B16" s="83">
        <v>159936</v>
      </c>
    </row>
    <row r="17" spans="1:2" ht="18" customHeight="1">
      <c r="A17" s="82" t="s">
        <v>76</v>
      </c>
      <c r="B17" s="83">
        <v>29388</v>
      </c>
    </row>
    <row r="18" spans="1:2" ht="18" customHeight="1">
      <c r="A18" s="82" t="s">
        <v>77</v>
      </c>
      <c r="B18" s="83">
        <v>79594</v>
      </c>
    </row>
    <row r="19" spans="1:2" ht="18" customHeight="1">
      <c r="A19" s="82" t="s">
        <v>78</v>
      </c>
      <c r="B19" s="83">
        <v>4184</v>
      </c>
    </row>
    <row r="20" spans="1:2" ht="18" customHeight="1">
      <c r="A20" s="82" t="s">
        <v>79</v>
      </c>
      <c r="B20" s="83">
        <v>587</v>
      </c>
    </row>
    <row r="21" spans="1:2" ht="18" customHeight="1">
      <c r="A21" s="82" t="s">
        <v>80</v>
      </c>
      <c r="B21" s="83">
        <v>23829</v>
      </c>
    </row>
    <row r="22" spans="1:2" ht="18" customHeight="1">
      <c r="A22" s="82" t="s">
        <v>81</v>
      </c>
      <c r="B22" s="83">
        <v>20530</v>
      </c>
    </row>
    <row r="23" spans="1:2" ht="18" customHeight="1">
      <c r="A23" s="82" t="s">
        <v>82</v>
      </c>
      <c r="B23" s="83">
        <v>2279</v>
      </c>
    </row>
    <row r="24" spans="1:2" ht="18" customHeight="1">
      <c r="A24" s="82" t="s">
        <v>83</v>
      </c>
      <c r="B24" s="83">
        <v>9397</v>
      </c>
    </row>
    <row r="25" spans="1:2" ht="18" customHeight="1">
      <c r="A25" s="82" t="s">
        <v>84</v>
      </c>
      <c r="B25" s="83">
        <v>17000</v>
      </c>
    </row>
    <row r="26" spans="1:2" ht="18" customHeight="1">
      <c r="A26" s="82" t="s">
        <v>85</v>
      </c>
      <c r="B26" s="83">
        <v>5113</v>
      </c>
    </row>
    <row r="27" spans="1:2" ht="18" customHeight="1">
      <c r="A27" s="82" t="s">
        <v>86</v>
      </c>
      <c r="B27" s="83">
        <v>20113</v>
      </c>
    </row>
    <row r="28" spans="1:2" s="43" customFormat="1" ht="18" customHeight="1">
      <c r="A28" s="86" t="s">
        <v>87</v>
      </c>
      <c r="B28" s="87">
        <f>SUM(B6:B27)</f>
        <v>1310219</v>
      </c>
    </row>
    <row r="29" spans="1:2" s="43" customFormat="1" ht="18" customHeight="1">
      <c r="A29" s="88" t="s">
        <v>88</v>
      </c>
      <c r="B29" s="87">
        <v>54200</v>
      </c>
    </row>
    <row r="30" spans="1:2" s="43" customFormat="1" ht="18" customHeight="1">
      <c r="A30" s="88" t="s">
        <v>89</v>
      </c>
      <c r="B30" s="87">
        <f>SUM(B31:B39)</f>
        <v>122116</v>
      </c>
    </row>
    <row r="31" spans="1:2" s="43" customFormat="1" ht="18" customHeight="1">
      <c r="A31" s="89" t="s">
        <v>90</v>
      </c>
      <c r="B31" s="83"/>
    </row>
    <row r="32" spans="1:2" s="43" customFormat="1" ht="18" customHeight="1">
      <c r="A32" s="89" t="s">
        <v>91</v>
      </c>
      <c r="B32" s="83"/>
    </row>
    <row r="33" spans="1:2" s="43" customFormat="1" ht="18" customHeight="1">
      <c r="A33" s="89" t="s">
        <v>92</v>
      </c>
      <c r="B33" s="83"/>
    </row>
    <row r="34" spans="1:2" s="43" customFormat="1" ht="18" customHeight="1">
      <c r="A34" s="89" t="s">
        <v>93</v>
      </c>
      <c r="B34" s="83">
        <v>122116</v>
      </c>
    </row>
    <row r="35" spans="1:2" s="43" customFormat="1" ht="18" customHeight="1">
      <c r="A35" s="90" t="s">
        <v>94</v>
      </c>
      <c r="B35" s="83"/>
    </row>
    <row r="36" spans="1:2" s="43" customFormat="1" ht="18" customHeight="1">
      <c r="A36" s="90" t="s">
        <v>95</v>
      </c>
      <c r="B36" s="83"/>
    </row>
    <row r="37" spans="1:2" s="43" customFormat="1" ht="18" customHeight="1">
      <c r="A37" s="89" t="s">
        <v>96</v>
      </c>
      <c r="B37" s="83"/>
    </row>
    <row r="38" spans="1:2" s="43" customFormat="1" ht="18" customHeight="1">
      <c r="A38" s="89" t="s">
        <v>97</v>
      </c>
      <c r="B38" s="83"/>
    </row>
    <row r="39" spans="1:2" s="43" customFormat="1" ht="18" customHeight="1">
      <c r="A39" s="89" t="s">
        <v>98</v>
      </c>
      <c r="B39" s="83"/>
    </row>
    <row r="40" spans="1:2" s="43" customFormat="1" ht="18" customHeight="1">
      <c r="A40" s="88" t="s">
        <v>99</v>
      </c>
      <c r="B40" s="83"/>
    </row>
    <row r="41" spans="1:2" s="43" customFormat="1" ht="18" customHeight="1">
      <c r="A41" s="86" t="s">
        <v>100</v>
      </c>
      <c r="B41" s="87">
        <f>SUM(B28:B30)</f>
        <v>1486535</v>
      </c>
    </row>
  </sheetData>
  <mergeCells count="1">
    <mergeCell ref="A2:B2"/>
  </mergeCells>
  <phoneticPr fontId="45" type="noConversion"/>
  <printOptions horizontalCentered="1"/>
  <pageMargins left="0.74803149606299213" right="0.74803149606299213" top="0" bottom="0" header="0.51181102362204722" footer="0.51181102362204722"/>
  <pageSetup paperSize="9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9"/>
  <sheetViews>
    <sheetView workbookViewId="0">
      <selection activeCell="C331" sqref="C331"/>
    </sheetView>
  </sheetViews>
  <sheetFormatPr defaultRowHeight="14.25"/>
  <cols>
    <col min="1" max="1" width="12.75" style="78" customWidth="1"/>
    <col min="2" max="2" width="54.625" style="78" customWidth="1"/>
    <col min="3" max="3" width="18.25" style="104" customWidth="1"/>
    <col min="4" max="16384" width="9" style="78"/>
  </cols>
  <sheetData>
    <row r="1" spans="1:4" ht="14.25" customHeight="1">
      <c r="A1" s="34" t="s">
        <v>5</v>
      </c>
      <c r="B1"/>
      <c r="C1" s="100"/>
    </row>
    <row r="2" spans="1:4" ht="25.5" customHeight="1">
      <c r="B2" s="138" t="s">
        <v>939</v>
      </c>
      <c r="C2" s="138"/>
    </row>
    <row r="3" spans="1:4" ht="14.25" customHeight="1">
      <c r="C3" s="101" t="s">
        <v>33</v>
      </c>
    </row>
    <row r="4" spans="1:4" s="77" customFormat="1" ht="15" customHeight="1">
      <c r="A4" s="80" t="s">
        <v>101</v>
      </c>
      <c r="B4" s="81" t="s">
        <v>102</v>
      </c>
      <c r="C4" s="102" t="s">
        <v>103</v>
      </c>
    </row>
    <row r="5" spans="1:4" s="77" customFormat="1" ht="15" customHeight="1">
      <c r="A5" s="80"/>
      <c r="B5" s="81" t="s">
        <v>928</v>
      </c>
      <c r="C5" s="103">
        <v>1293219</v>
      </c>
    </row>
    <row r="6" spans="1:4" ht="15" customHeight="1">
      <c r="A6" s="82" t="s">
        <v>105</v>
      </c>
      <c r="B6" s="82" t="s">
        <v>106</v>
      </c>
      <c r="C6" s="103">
        <v>145233</v>
      </c>
      <c r="D6" s="77"/>
    </row>
    <row r="7" spans="1:4" ht="15" customHeight="1">
      <c r="A7" s="82" t="s">
        <v>107</v>
      </c>
      <c r="B7" s="82" t="s">
        <v>676</v>
      </c>
      <c r="C7" s="103">
        <v>4138</v>
      </c>
      <c r="D7" s="77"/>
    </row>
    <row r="8" spans="1:4" ht="15" customHeight="1">
      <c r="A8" s="82" t="s">
        <v>108</v>
      </c>
      <c r="B8" s="82" t="s">
        <v>677</v>
      </c>
      <c r="C8" s="103">
        <v>1068</v>
      </c>
      <c r="D8" s="77"/>
    </row>
    <row r="9" spans="1:4" ht="15" customHeight="1">
      <c r="A9" s="82" t="s">
        <v>109</v>
      </c>
      <c r="B9" s="82" t="s">
        <v>678</v>
      </c>
      <c r="C9" s="103">
        <v>879</v>
      </c>
      <c r="D9" s="77"/>
    </row>
    <row r="10" spans="1:4" ht="15" customHeight="1">
      <c r="A10" s="82" t="s">
        <v>110</v>
      </c>
      <c r="B10" s="82" t="s">
        <v>680</v>
      </c>
      <c r="C10" s="103">
        <v>135</v>
      </c>
      <c r="D10" s="77"/>
    </row>
    <row r="11" spans="1:4" ht="15" customHeight="1">
      <c r="A11" s="82" t="s">
        <v>111</v>
      </c>
      <c r="B11" s="82" t="s">
        <v>681</v>
      </c>
      <c r="C11" s="103">
        <v>2056</v>
      </c>
      <c r="D11" s="77"/>
    </row>
    <row r="12" spans="1:4" ht="15" customHeight="1">
      <c r="A12" s="82" t="s">
        <v>112</v>
      </c>
      <c r="B12" s="82" t="s">
        <v>682</v>
      </c>
      <c r="C12" s="103">
        <v>1081</v>
      </c>
      <c r="D12" s="77"/>
    </row>
    <row r="13" spans="1:4" ht="15" customHeight="1">
      <c r="A13" s="82" t="s">
        <v>113</v>
      </c>
      <c r="B13" s="82" t="s">
        <v>677</v>
      </c>
      <c r="C13" s="103">
        <v>857</v>
      </c>
      <c r="D13" s="77"/>
    </row>
    <row r="14" spans="1:4" ht="15" customHeight="1">
      <c r="A14" s="82" t="s">
        <v>114</v>
      </c>
      <c r="B14" s="82" t="s">
        <v>678</v>
      </c>
      <c r="C14" s="103">
        <v>104</v>
      </c>
      <c r="D14" s="77"/>
    </row>
    <row r="15" spans="1:4" ht="15" customHeight="1">
      <c r="A15" s="82" t="s">
        <v>683</v>
      </c>
      <c r="B15" s="82" t="s">
        <v>684</v>
      </c>
      <c r="C15" s="103">
        <v>120</v>
      </c>
      <c r="D15" s="77"/>
    </row>
    <row r="16" spans="1:4" ht="15" customHeight="1">
      <c r="A16" s="82" t="s">
        <v>115</v>
      </c>
      <c r="B16" s="82" t="s">
        <v>685</v>
      </c>
      <c r="C16" s="103">
        <v>100840</v>
      </c>
      <c r="D16" s="77"/>
    </row>
    <row r="17" spans="1:4" ht="15" customHeight="1">
      <c r="A17" s="82" t="s">
        <v>116</v>
      </c>
      <c r="B17" s="82" t="s">
        <v>677</v>
      </c>
      <c r="C17" s="103">
        <v>67724</v>
      </c>
      <c r="D17" s="77"/>
    </row>
    <row r="18" spans="1:4" ht="15" customHeight="1">
      <c r="A18" s="82" t="s">
        <v>117</v>
      </c>
      <c r="B18" s="82" t="s">
        <v>678</v>
      </c>
      <c r="C18" s="103">
        <v>25262</v>
      </c>
      <c r="D18" s="77"/>
    </row>
    <row r="19" spans="1:4" ht="15" customHeight="1">
      <c r="A19" s="82" t="s">
        <v>118</v>
      </c>
      <c r="B19" s="82" t="s">
        <v>679</v>
      </c>
      <c r="C19" s="103">
        <v>5479</v>
      </c>
      <c r="D19" s="77"/>
    </row>
    <row r="20" spans="1:4" ht="15" customHeight="1">
      <c r="A20" s="82" t="s">
        <v>119</v>
      </c>
      <c r="B20" s="82" t="s">
        <v>686</v>
      </c>
      <c r="C20" s="103">
        <v>1295</v>
      </c>
      <c r="D20" s="77"/>
    </row>
    <row r="21" spans="1:4" ht="15" customHeight="1">
      <c r="A21" s="82" t="s">
        <v>120</v>
      </c>
      <c r="B21" s="82" t="s">
        <v>688</v>
      </c>
      <c r="C21" s="103">
        <v>1015</v>
      </c>
      <c r="D21" s="77"/>
    </row>
    <row r="22" spans="1:4" ht="15" customHeight="1">
      <c r="A22" s="82" t="s">
        <v>121</v>
      </c>
      <c r="B22" s="82" t="s">
        <v>689</v>
      </c>
      <c r="C22" s="103">
        <v>65</v>
      </c>
      <c r="D22" s="77"/>
    </row>
    <row r="23" spans="1:4" ht="15" customHeight="1">
      <c r="A23" s="82" t="s">
        <v>122</v>
      </c>
      <c r="B23" s="82" t="s">
        <v>690</v>
      </c>
      <c r="C23" s="103">
        <v>2998</v>
      </c>
      <c r="D23" s="77"/>
    </row>
    <row r="24" spans="1:4" ht="15" customHeight="1">
      <c r="A24" s="82" t="s">
        <v>123</v>
      </c>
      <c r="B24" s="82" t="s">
        <v>677</v>
      </c>
      <c r="C24" s="103">
        <v>2136</v>
      </c>
      <c r="D24" s="77"/>
    </row>
    <row r="25" spans="1:4" ht="15" customHeight="1">
      <c r="A25" s="82" t="s">
        <v>124</v>
      </c>
      <c r="B25" s="82" t="s">
        <v>678</v>
      </c>
      <c r="C25" s="103">
        <v>412</v>
      </c>
      <c r="D25" s="77"/>
    </row>
    <row r="26" spans="1:4" ht="15" customHeight="1">
      <c r="A26" s="82" t="s">
        <v>940</v>
      </c>
      <c r="B26" s="82" t="s">
        <v>941</v>
      </c>
      <c r="C26" s="103">
        <v>450</v>
      </c>
      <c r="D26" s="77"/>
    </row>
    <row r="27" spans="1:4" ht="15" customHeight="1">
      <c r="A27" s="82" t="s">
        <v>125</v>
      </c>
      <c r="B27" s="82" t="s">
        <v>691</v>
      </c>
      <c r="C27" s="103">
        <v>596</v>
      </c>
      <c r="D27" s="77"/>
    </row>
    <row r="28" spans="1:4" ht="15" customHeight="1">
      <c r="A28" s="82" t="s">
        <v>126</v>
      </c>
      <c r="B28" s="82" t="s">
        <v>677</v>
      </c>
      <c r="C28" s="103">
        <v>496</v>
      </c>
      <c r="D28" s="77"/>
    </row>
    <row r="29" spans="1:4" ht="15" customHeight="1">
      <c r="A29" s="82" t="s">
        <v>692</v>
      </c>
      <c r="B29" s="82" t="s">
        <v>678</v>
      </c>
      <c r="C29" s="103">
        <v>16</v>
      </c>
      <c r="D29" s="77"/>
    </row>
    <row r="30" spans="1:4" ht="15" customHeight="1">
      <c r="A30" s="82" t="s">
        <v>127</v>
      </c>
      <c r="B30" s="82" t="s">
        <v>693</v>
      </c>
      <c r="C30" s="103">
        <v>84</v>
      </c>
      <c r="D30" s="77"/>
    </row>
    <row r="31" spans="1:4" ht="15" customHeight="1">
      <c r="A31" s="82" t="s">
        <v>128</v>
      </c>
      <c r="B31" s="82" t="s">
        <v>694</v>
      </c>
      <c r="C31" s="103">
        <v>5326</v>
      </c>
      <c r="D31" s="77"/>
    </row>
    <row r="32" spans="1:4" ht="15" customHeight="1">
      <c r="A32" s="82" t="s">
        <v>129</v>
      </c>
      <c r="B32" s="82" t="s">
        <v>677</v>
      </c>
      <c r="C32" s="103">
        <v>2656</v>
      </c>
      <c r="D32" s="77"/>
    </row>
    <row r="33" spans="1:4" ht="15" customHeight="1">
      <c r="A33" s="82" t="s">
        <v>130</v>
      </c>
      <c r="B33" s="82" t="s">
        <v>678</v>
      </c>
      <c r="C33" s="103">
        <v>1620</v>
      </c>
      <c r="D33" s="77"/>
    </row>
    <row r="34" spans="1:4" ht="15" customHeight="1">
      <c r="A34" s="82" t="s">
        <v>131</v>
      </c>
      <c r="B34" s="82" t="s">
        <v>695</v>
      </c>
      <c r="C34" s="103">
        <v>320</v>
      </c>
      <c r="D34" s="77"/>
    </row>
    <row r="35" spans="1:4" ht="15" customHeight="1">
      <c r="A35" s="82" t="s">
        <v>132</v>
      </c>
      <c r="B35" s="82" t="s">
        <v>696</v>
      </c>
      <c r="C35" s="103">
        <v>650</v>
      </c>
      <c r="D35" s="77"/>
    </row>
    <row r="36" spans="1:4" ht="15" customHeight="1">
      <c r="A36" s="82" t="s">
        <v>942</v>
      </c>
      <c r="B36" s="82" t="s">
        <v>943</v>
      </c>
      <c r="C36" s="103">
        <v>80</v>
      </c>
      <c r="D36" s="77"/>
    </row>
    <row r="37" spans="1:4" ht="15" customHeight="1">
      <c r="A37" s="82" t="s">
        <v>133</v>
      </c>
      <c r="B37" s="82" t="s">
        <v>697</v>
      </c>
      <c r="C37" s="103">
        <v>8000</v>
      </c>
      <c r="D37" s="77"/>
    </row>
    <row r="38" spans="1:4" ht="15" customHeight="1">
      <c r="A38" s="82" t="s">
        <v>134</v>
      </c>
      <c r="B38" s="82" t="s">
        <v>698</v>
      </c>
      <c r="C38" s="103">
        <v>8000</v>
      </c>
      <c r="D38" s="77"/>
    </row>
    <row r="39" spans="1:4" ht="15" customHeight="1">
      <c r="A39" s="82" t="s">
        <v>135</v>
      </c>
      <c r="B39" s="82" t="s">
        <v>699</v>
      </c>
      <c r="C39" s="103">
        <v>1075</v>
      </c>
      <c r="D39" s="77"/>
    </row>
    <row r="40" spans="1:4" ht="15" customHeight="1">
      <c r="A40" s="82" t="s">
        <v>136</v>
      </c>
      <c r="B40" s="82" t="s">
        <v>677</v>
      </c>
      <c r="C40" s="103">
        <v>756</v>
      </c>
      <c r="D40" s="77"/>
    </row>
    <row r="41" spans="1:4" ht="15" customHeight="1">
      <c r="A41" s="82" t="s">
        <v>137</v>
      </c>
      <c r="B41" s="82" t="s">
        <v>678</v>
      </c>
      <c r="C41" s="103">
        <v>195</v>
      </c>
      <c r="D41" s="77"/>
    </row>
    <row r="42" spans="1:4" ht="15" customHeight="1">
      <c r="A42" s="82" t="s">
        <v>138</v>
      </c>
      <c r="B42" s="82" t="s">
        <v>700</v>
      </c>
      <c r="C42" s="103">
        <v>100</v>
      </c>
      <c r="D42" s="77"/>
    </row>
    <row r="43" spans="1:4" ht="15" customHeight="1">
      <c r="A43" s="82" t="s">
        <v>139</v>
      </c>
      <c r="B43" s="82" t="s">
        <v>701</v>
      </c>
      <c r="C43" s="103">
        <v>24</v>
      </c>
      <c r="D43" s="77"/>
    </row>
    <row r="44" spans="1:4" ht="15" customHeight="1">
      <c r="A44" s="82" t="s">
        <v>140</v>
      </c>
      <c r="B44" s="82" t="s">
        <v>702</v>
      </c>
      <c r="C44" s="103">
        <v>2924</v>
      </c>
      <c r="D44" s="77"/>
    </row>
    <row r="45" spans="1:4" ht="15" customHeight="1">
      <c r="A45" s="82" t="s">
        <v>141</v>
      </c>
      <c r="B45" s="82" t="s">
        <v>677</v>
      </c>
      <c r="C45" s="103">
        <v>2239</v>
      </c>
      <c r="D45" s="77"/>
    </row>
    <row r="46" spans="1:4" ht="15" customHeight="1">
      <c r="A46" s="82" t="s">
        <v>142</v>
      </c>
      <c r="B46" s="82" t="s">
        <v>678</v>
      </c>
      <c r="C46" s="103">
        <v>685</v>
      </c>
      <c r="D46" s="77"/>
    </row>
    <row r="47" spans="1:4" ht="15" customHeight="1">
      <c r="A47" s="82" t="s">
        <v>143</v>
      </c>
      <c r="B47" s="82" t="s">
        <v>703</v>
      </c>
      <c r="C47" s="103">
        <v>1196</v>
      </c>
      <c r="D47" s="77"/>
    </row>
    <row r="48" spans="1:4" ht="15" customHeight="1">
      <c r="A48" s="82" t="s">
        <v>144</v>
      </c>
      <c r="B48" s="82" t="s">
        <v>677</v>
      </c>
      <c r="C48" s="103">
        <v>948</v>
      </c>
      <c r="D48" s="77"/>
    </row>
    <row r="49" spans="1:4" ht="15" customHeight="1">
      <c r="A49" s="82" t="s">
        <v>145</v>
      </c>
      <c r="B49" s="82" t="s">
        <v>678</v>
      </c>
      <c r="C49" s="103">
        <v>248</v>
      </c>
      <c r="D49" s="77"/>
    </row>
    <row r="50" spans="1:4" ht="15" customHeight="1">
      <c r="A50" s="82" t="s">
        <v>146</v>
      </c>
      <c r="B50" s="82" t="s">
        <v>704</v>
      </c>
      <c r="C50" s="103">
        <v>330</v>
      </c>
      <c r="D50" s="77"/>
    </row>
    <row r="51" spans="1:4" ht="15" customHeight="1">
      <c r="A51" s="82" t="s">
        <v>147</v>
      </c>
      <c r="B51" s="82" t="s">
        <v>677</v>
      </c>
      <c r="C51" s="103">
        <v>279</v>
      </c>
      <c r="D51" s="77"/>
    </row>
    <row r="52" spans="1:4" ht="15" customHeight="1">
      <c r="A52" s="82" t="s">
        <v>148</v>
      </c>
      <c r="B52" s="82" t="s">
        <v>678</v>
      </c>
      <c r="C52" s="103">
        <v>51</v>
      </c>
      <c r="D52" s="77"/>
    </row>
    <row r="53" spans="1:4" ht="15" customHeight="1">
      <c r="A53" s="82" t="s">
        <v>149</v>
      </c>
      <c r="B53" s="82" t="s">
        <v>705</v>
      </c>
      <c r="C53" s="103">
        <v>338</v>
      </c>
      <c r="D53" s="77"/>
    </row>
    <row r="54" spans="1:4" ht="15" customHeight="1">
      <c r="A54" s="82" t="s">
        <v>150</v>
      </c>
      <c r="B54" s="82" t="s">
        <v>677</v>
      </c>
      <c r="C54" s="103">
        <v>266</v>
      </c>
      <c r="D54" s="77"/>
    </row>
    <row r="55" spans="1:4" ht="15" customHeight="1">
      <c r="A55" s="82" t="s">
        <v>151</v>
      </c>
      <c r="B55" s="82" t="s">
        <v>678</v>
      </c>
      <c r="C55" s="103">
        <v>72</v>
      </c>
      <c r="D55" s="77"/>
    </row>
    <row r="56" spans="1:4" ht="15" customHeight="1">
      <c r="A56" s="82" t="s">
        <v>152</v>
      </c>
      <c r="B56" s="82" t="s">
        <v>706</v>
      </c>
      <c r="C56" s="103">
        <v>792</v>
      </c>
      <c r="D56" s="77"/>
    </row>
    <row r="57" spans="1:4" ht="15" customHeight="1">
      <c r="A57" s="82" t="s">
        <v>153</v>
      </c>
      <c r="B57" s="82" t="s">
        <v>677</v>
      </c>
      <c r="C57" s="103">
        <v>627</v>
      </c>
      <c r="D57" s="77"/>
    </row>
    <row r="58" spans="1:4" ht="15" customHeight="1">
      <c r="A58" s="82" t="s">
        <v>154</v>
      </c>
      <c r="B58" s="82" t="s">
        <v>678</v>
      </c>
      <c r="C58" s="103">
        <v>165</v>
      </c>
      <c r="D58" s="77"/>
    </row>
    <row r="59" spans="1:4" ht="15" customHeight="1">
      <c r="A59" s="82" t="s">
        <v>155</v>
      </c>
      <c r="B59" s="82" t="s">
        <v>707</v>
      </c>
      <c r="C59" s="103">
        <v>4371</v>
      </c>
      <c r="D59" s="77"/>
    </row>
    <row r="60" spans="1:4" ht="15" customHeight="1">
      <c r="A60" s="82" t="s">
        <v>156</v>
      </c>
      <c r="B60" s="82" t="s">
        <v>677</v>
      </c>
      <c r="C60" s="103">
        <v>1091</v>
      </c>
      <c r="D60" s="77"/>
    </row>
    <row r="61" spans="1:4" ht="15" customHeight="1">
      <c r="A61" s="82" t="s">
        <v>157</v>
      </c>
      <c r="B61" s="82" t="s">
        <v>678</v>
      </c>
      <c r="C61" s="103">
        <v>3280</v>
      </c>
      <c r="D61" s="77"/>
    </row>
    <row r="62" spans="1:4" ht="15" customHeight="1">
      <c r="A62" s="82" t="s">
        <v>158</v>
      </c>
      <c r="B62" s="82" t="s">
        <v>708</v>
      </c>
      <c r="C62" s="103">
        <v>2145</v>
      </c>
      <c r="D62" s="77"/>
    </row>
    <row r="63" spans="1:4" ht="15" customHeight="1">
      <c r="A63" s="82" t="s">
        <v>159</v>
      </c>
      <c r="B63" s="82" t="s">
        <v>677</v>
      </c>
      <c r="C63" s="103">
        <v>1257</v>
      </c>
      <c r="D63" s="77"/>
    </row>
    <row r="64" spans="1:4" ht="15" customHeight="1">
      <c r="A64" s="82" t="s">
        <v>160</v>
      </c>
      <c r="B64" s="82" t="s">
        <v>678</v>
      </c>
      <c r="C64" s="103">
        <v>857</v>
      </c>
      <c r="D64" s="77"/>
    </row>
    <row r="65" spans="1:4" ht="15" customHeight="1">
      <c r="A65" s="82" t="s">
        <v>161</v>
      </c>
      <c r="B65" s="82" t="s">
        <v>709</v>
      </c>
      <c r="C65" s="103">
        <v>31</v>
      </c>
      <c r="D65" s="77"/>
    </row>
    <row r="66" spans="1:4" ht="15" customHeight="1">
      <c r="A66" s="82" t="s">
        <v>162</v>
      </c>
      <c r="B66" s="82" t="s">
        <v>710</v>
      </c>
      <c r="C66" s="103">
        <v>1005</v>
      </c>
      <c r="D66" s="77"/>
    </row>
    <row r="67" spans="1:4" ht="15" customHeight="1">
      <c r="A67" s="82" t="s">
        <v>163</v>
      </c>
      <c r="B67" s="82" t="s">
        <v>677</v>
      </c>
      <c r="C67" s="103">
        <v>444</v>
      </c>
      <c r="D67" s="77"/>
    </row>
    <row r="68" spans="1:4" ht="15" customHeight="1">
      <c r="A68" s="82" t="s">
        <v>164</v>
      </c>
      <c r="B68" s="82" t="s">
        <v>678</v>
      </c>
      <c r="C68" s="103">
        <v>561</v>
      </c>
      <c r="D68" s="77"/>
    </row>
    <row r="69" spans="1:4" ht="15" customHeight="1">
      <c r="A69" s="82" t="s">
        <v>165</v>
      </c>
      <c r="B69" s="82" t="s">
        <v>711</v>
      </c>
      <c r="C69" s="103">
        <v>603</v>
      </c>
      <c r="D69" s="77"/>
    </row>
    <row r="70" spans="1:4" ht="15" customHeight="1">
      <c r="A70" s="82" t="s">
        <v>166</v>
      </c>
      <c r="B70" s="82" t="s">
        <v>677</v>
      </c>
      <c r="C70" s="103">
        <v>345</v>
      </c>
      <c r="D70" s="77"/>
    </row>
    <row r="71" spans="1:4" ht="15" customHeight="1">
      <c r="A71" s="82" t="s">
        <v>167</v>
      </c>
      <c r="B71" s="82" t="s">
        <v>678</v>
      </c>
      <c r="C71" s="103">
        <v>258</v>
      </c>
      <c r="D71" s="77"/>
    </row>
    <row r="72" spans="1:4" ht="15" customHeight="1">
      <c r="A72" s="82" t="s">
        <v>168</v>
      </c>
      <c r="B72" s="82" t="s">
        <v>712</v>
      </c>
      <c r="C72" s="103">
        <v>167</v>
      </c>
      <c r="D72" s="77"/>
    </row>
    <row r="73" spans="1:4" ht="15" customHeight="1">
      <c r="A73" s="82" t="s">
        <v>169</v>
      </c>
      <c r="B73" s="82" t="s">
        <v>677</v>
      </c>
      <c r="C73" s="103">
        <v>167</v>
      </c>
      <c r="D73" s="77"/>
    </row>
    <row r="74" spans="1:4" ht="15" customHeight="1">
      <c r="A74" s="82" t="s">
        <v>170</v>
      </c>
      <c r="B74" s="82" t="s">
        <v>713</v>
      </c>
      <c r="C74" s="103">
        <v>6861</v>
      </c>
      <c r="D74" s="77"/>
    </row>
    <row r="75" spans="1:4" ht="15" customHeight="1">
      <c r="A75" s="82" t="s">
        <v>171</v>
      </c>
      <c r="B75" s="82" t="s">
        <v>677</v>
      </c>
      <c r="C75" s="103">
        <v>5537</v>
      </c>
      <c r="D75" s="77"/>
    </row>
    <row r="76" spans="1:4" ht="15" customHeight="1">
      <c r="A76" s="82" t="s">
        <v>172</v>
      </c>
      <c r="B76" s="82" t="s">
        <v>714</v>
      </c>
      <c r="C76" s="103">
        <v>90</v>
      </c>
      <c r="D76" s="77"/>
    </row>
    <row r="77" spans="1:4" ht="15" customHeight="1">
      <c r="A77" s="82" t="s">
        <v>173</v>
      </c>
      <c r="B77" s="82" t="s">
        <v>715</v>
      </c>
      <c r="C77" s="103">
        <v>180</v>
      </c>
      <c r="D77" s="77"/>
    </row>
    <row r="78" spans="1:4" ht="15" customHeight="1">
      <c r="A78" s="82" t="s">
        <v>174</v>
      </c>
      <c r="B78" s="82" t="s">
        <v>716</v>
      </c>
      <c r="C78" s="103">
        <v>120</v>
      </c>
      <c r="D78" s="77"/>
    </row>
    <row r="79" spans="1:4" ht="15" customHeight="1">
      <c r="A79" s="82" t="s">
        <v>175</v>
      </c>
      <c r="B79" s="82" t="s">
        <v>717</v>
      </c>
      <c r="C79" s="103">
        <v>934</v>
      </c>
      <c r="D79" s="77"/>
    </row>
    <row r="80" spans="1:4" ht="15" customHeight="1">
      <c r="A80" s="82" t="s">
        <v>944</v>
      </c>
      <c r="B80" s="82" t="s">
        <v>687</v>
      </c>
      <c r="C80" s="103">
        <v>446</v>
      </c>
      <c r="D80" s="77"/>
    </row>
    <row r="81" spans="1:4" ht="15" customHeight="1">
      <c r="A81" s="82" t="s">
        <v>945</v>
      </c>
      <c r="B81" s="82" t="s">
        <v>946</v>
      </c>
      <c r="C81" s="103">
        <v>446</v>
      </c>
      <c r="D81" s="77"/>
    </row>
    <row r="82" spans="1:4" ht="15" customHeight="1">
      <c r="A82" s="82" t="s">
        <v>176</v>
      </c>
      <c r="B82" s="82" t="s">
        <v>177</v>
      </c>
      <c r="C82" s="103">
        <v>618</v>
      </c>
      <c r="D82" s="77"/>
    </row>
    <row r="83" spans="1:4" ht="15" customHeight="1">
      <c r="A83" s="82" t="s">
        <v>178</v>
      </c>
      <c r="B83" s="82" t="s">
        <v>718</v>
      </c>
      <c r="C83" s="103">
        <v>618</v>
      </c>
      <c r="D83" s="77"/>
    </row>
    <row r="84" spans="1:4" ht="15" customHeight="1">
      <c r="A84" s="82" t="s">
        <v>179</v>
      </c>
      <c r="B84" s="82" t="s">
        <v>719</v>
      </c>
      <c r="C84" s="103">
        <v>270</v>
      </c>
      <c r="D84" s="77"/>
    </row>
    <row r="85" spans="1:4" ht="15" customHeight="1">
      <c r="A85" s="82" t="s">
        <v>180</v>
      </c>
      <c r="B85" s="82" t="s">
        <v>720</v>
      </c>
      <c r="C85" s="103">
        <v>348</v>
      </c>
      <c r="D85" s="77"/>
    </row>
    <row r="86" spans="1:4" ht="15" customHeight="1">
      <c r="A86" s="82" t="s">
        <v>181</v>
      </c>
      <c r="B86" s="82" t="s">
        <v>182</v>
      </c>
      <c r="C86" s="103">
        <v>40521</v>
      </c>
      <c r="D86" s="77"/>
    </row>
    <row r="87" spans="1:4" ht="15" customHeight="1">
      <c r="A87" s="82" t="s">
        <v>183</v>
      </c>
      <c r="B87" s="82" t="s">
        <v>721</v>
      </c>
      <c r="C87" s="103">
        <v>1316</v>
      </c>
      <c r="D87" s="77"/>
    </row>
    <row r="88" spans="1:4" ht="15" customHeight="1">
      <c r="A88" s="82" t="s">
        <v>184</v>
      </c>
      <c r="B88" s="82" t="s">
        <v>721</v>
      </c>
      <c r="C88" s="103">
        <v>1316</v>
      </c>
      <c r="D88" s="77"/>
    </row>
    <row r="89" spans="1:4" ht="15" customHeight="1">
      <c r="A89" s="82" t="s">
        <v>185</v>
      </c>
      <c r="B89" s="82" t="s">
        <v>722</v>
      </c>
      <c r="C89" s="103">
        <v>35942</v>
      </c>
      <c r="D89" s="77"/>
    </row>
    <row r="90" spans="1:4" ht="15" customHeight="1">
      <c r="A90" s="82" t="s">
        <v>186</v>
      </c>
      <c r="B90" s="82" t="s">
        <v>677</v>
      </c>
      <c r="C90" s="103">
        <v>20421</v>
      </c>
      <c r="D90" s="77"/>
    </row>
    <row r="91" spans="1:4" ht="15" customHeight="1">
      <c r="A91" s="82" t="s">
        <v>187</v>
      </c>
      <c r="B91" s="82" t="s">
        <v>678</v>
      </c>
      <c r="C91" s="103">
        <v>15521</v>
      </c>
      <c r="D91" s="77"/>
    </row>
    <row r="92" spans="1:4" ht="15" customHeight="1">
      <c r="A92" s="82" t="s">
        <v>188</v>
      </c>
      <c r="B92" s="82" t="s">
        <v>723</v>
      </c>
      <c r="C92" s="103">
        <v>617</v>
      </c>
      <c r="D92" s="77"/>
    </row>
    <row r="93" spans="1:4" ht="15" customHeight="1">
      <c r="A93" s="82" t="s">
        <v>189</v>
      </c>
      <c r="B93" s="82" t="s">
        <v>677</v>
      </c>
      <c r="C93" s="103">
        <v>617</v>
      </c>
      <c r="D93" s="77"/>
    </row>
    <row r="94" spans="1:4" ht="15" customHeight="1">
      <c r="A94" s="82" t="s">
        <v>190</v>
      </c>
      <c r="B94" s="82" t="s">
        <v>724</v>
      </c>
      <c r="C94" s="103">
        <v>1222</v>
      </c>
      <c r="D94" s="77"/>
    </row>
    <row r="95" spans="1:4" ht="15" customHeight="1">
      <c r="A95" s="82" t="s">
        <v>191</v>
      </c>
      <c r="B95" s="82" t="s">
        <v>677</v>
      </c>
      <c r="C95" s="103">
        <v>1222</v>
      </c>
      <c r="D95" s="77"/>
    </row>
    <row r="96" spans="1:4" ht="15" customHeight="1">
      <c r="A96" s="82" t="s">
        <v>192</v>
      </c>
      <c r="B96" s="82" t="s">
        <v>725</v>
      </c>
      <c r="C96" s="103">
        <v>1423</v>
      </c>
      <c r="D96" s="77"/>
    </row>
    <row r="97" spans="1:4" ht="15" customHeight="1">
      <c r="A97" s="82" t="s">
        <v>193</v>
      </c>
      <c r="B97" s="82" t="s">
        <v>677</v>
      </c>
      <c r="C97" s="103">
        <v>1047</v>
      </c>
      <c r="D97" s="77"/>
    </row>
    <row r="98" spans="1:4" ht="15" customHeight="1">
      <c r="A98" s="82" t="s">
        <v>194</v>
      </c>
      <c r="B98" s="82" t="s">
        <v>678</v>
      </c>
      <c r="C98" s="103">
        <v>40</v>
      </c>
      <c r="D98" s="77"/>
    </row>
    <row r="99" spans="1:4" ht="15" customHeight="1">
      <c r="A99" s="82" t="s">
        <v>195</v>
      </c>
      <c r="B99" s="82" t="s">
        <v>726</v>
      </c>
      <c r="C99" s="103">
        <v>192</v>
      </c>
      <c r="D99" s="77"/>
    </row>
    <row r="100" spans="1:4" ht="15" customHeight="1">
      <c r="A100" s="82" t="s">
        <v>196</v>
      </c>
      <c r="B100" s="82" t="s">
        <v>727</v>
      </c>
      <c r="C100" s="103">
        <v>40</v>
      </c>
      <c r="D100" s="77"/>
    </row>
    <row r="101" spans="1:4" ht="15" customHeight="1">
      <c r="A101" s="82" t="s">
        <v>197</v>
      </c>
      <c r="B101" s="82" t="s">
        <v>728</v>
      </c>
      <c r="C101" s="103">
        <v>88</v>
      </c>
      <c r="D101" s="77"/>
    </row>
    <row r="102" spans="1:4" ht="15" customHeight="1">
      <c r="A102" s="82" t="s">
        <v>198</v>
      </c>
      <c r="B102" s="82" t="s">
        <v>729</v>
      </c>
      <c r="C102" s="103">
        <v>16</v>
      </c>
      <c r="D102" s="77"/>
    </row>
    <row r="103" spans="1:4" ht="15" customHeight="1">
      <c r="A103" s="82" t="s">
        <v>199</v>
      </c>
      <c r="B103" s="82" t="s">
        <v>200</v>
      </c>
      <c r="C103" s="103">
        <v>263380</v>
      </c>
      <c r="D103" s="77"/>
    </row>
    <row r="104" spans="1:4" ht="15" customHeight="1">
      <c r="A104" s="82" t="s">
        <v>201</v>
      </c>
      <c r="B104" s="82" t="s">
        <v>730</v>
      </c>
      <c r="C104" s="103">
        <v>11058</v>
      </c>
      <c r="D104" s="77"/>
    </row>
    <row r="105" spans="1:4" ht="15" customHeight="1">
      <c r="A105" s="82" t="s">
        <v>202</v>
      </c>
      <c r="B105" s="82" t="s">
        <v>677</v>
      </c>
      <c r="C105" s="103">
        <v>1690</v>
      </c>
      <c r="D105" s="77"/>
    </row>
    <row r="106" spans="1:4" ht="15" customHeight="1">
      <c r="A106" s="82" t="s">
        <v>203</v>
      </c>
      <c r="B106" s="82" t="s">
        <v>678</v>
      </c>
      <c r="C106" s="103">
        <v>7705</v>
      </c>
      <c r="D106" s="77"/>
    </row>
    <row r="107" spans="1:4" ht="15" customHeight="1">
      <c r="A107" s="82" t="s">
        <v>204</v>
      </c>
      <c r="B107" s="82" t="s">
        <v>731</v>
      </c>
      <c r="C107" s="103">
        <v>1663</v>
      </c>
      <c r="D107" s="77"/>
    </row>
    <row r="108" spans="1:4" ht="15" customHeight="1">
      <c r="A108" s="82" t="s">
        <v>205</v>
      </c>
      <c r="B108" s="82" t="s">
        <v>732</v>
      </c>
      <c r="C108" s="103">
        <v>242525</v>
      </c>
      <c r="D108" s="77"/>
    </row>
    <row r="109" spans="1:4" ht="15" customHeight="1">
      <c r="A109" s="82" t="s">
        <v>206</v>
      </c>
      <c r="B109" s="82" t="s">
        <v>733</v>
      </c>
      <c r="C109" s="103">
        <v>7205</v>
      </c>
      <c r="D109" s="77"/>
    </row>
    <row r="110" spans="1:4" ht="15" customHeight="1">
      <c r="A110" s="82" t="s">
        <v>207</v>
      </c>
      <c r="B110" s="82" t="s">
        <v>734</v>
      </c>
      <c r="C110" s="103">
        <v>51601</v>
      </c>
      <c r="D110" s="77"/>
    </row>
    <row r="111" spans="1:4" ht="15" customHeight="1">
      <c r="A111" s="82" t="s">
        <v>208</v>
      </c>
      <c r="B111" s="82" t="s">
        <v>735</v>
      </c>
      <c r="C111" s="103">
        <v>129980</v>
      </c>
      <c r="D111" s="77"/>
    </row>
    <row r="112" spans="1:4" ht="15" customHeight="1">
      <c r="A112" s="82" t="s">
        <v>209</v>
      </c>
      <c r="B112" s="82" t="s">
        <v>736</v>
      </c>
      <c r="C112" s="103">
        <v>47444</v>
      </c>
      <c r="D112" s="77"/>
    </row>
    <row r="113" spans="1:4" ht="15" customHeight="1">
      <c r="A113" s="82" t="s">
        <v>210</v>
      </c>
      <c r="B113" s="82" t="s">
        <v>737</v>
      </c>
      <c r="C113" s="103">
        <v>6295</v>
      </c>
      <c r="D113" s="77"/>
    </row>
    <row r="114" spans="1:4" ht="15" customHeight="1">
      <c r="A114" s="82" t="s">
        <v>211</v>
      </c>
      <c r="B114" s="82" t="s">
        <v>738</v>
      </c>
      <c r="C114" s="103">
        <v>6444</v>
      </c>
      <c r="D114" s="77"/>
    </row>
    <row r="115" spans="1:4" ht="15" customHeight="1">
      <c r="A115" s="82" t="s">
        <v>212</v>
      </c>
      <c r="B115" s="82" t="s">
        <v>739</v>
      </c>
      <c r="C115" s="103">
        <v>6444</v>
      </c>
      <c r="D115" s="77"/>
    </row>
    <row r="116" spans="1:4" ht="15" customHeight="1">
      <c r="A116" s="82" t="s">
        <v>213</v>
      </c>
      <c r="B116" s="82" t="s">
        <v>740</v>
      </c>
      <c r="C116" s="103">
        <v>1851</v>
      </c>
      <c r="D116" s="77"/>
    </row>
    <row r="117" spans="1:4" ht="15" customHeight="1">
      <c r="A117" s="82" t="s">
        <v>214</v>
      </c>
      <c r="B117" s="82" t="s">
        <v>741</v>
      </c>
      <c r="C117" s="103">
        <v>1851</v>
      </c>
      <c r="D117" s="77"/>
    </row>
    <row r="118" spans="1:4" ht="15" customHeight="1">
      <c r="A118" s="82" t="s">
        <v>215</v>
      </c>
      <c r="B118" s="82" t="s">
        <v>742</v>
      </c>
      <c r="C118" s="103">
        <v>1501</v>
      </c>
      <c r="D118" s="77"/>
    </row>
    <row r="119" spans="1:4" ht="15" customHeight="1">
      <c r="A119" s="82" t="s">
        <v>216</v>
      </c>
      <c r="B119" s="82" t="s">
        <v>743</v>
      </c>
      <c r="C119" s="103">
        <v>940</v>
      </c>
      <c r="D119" s="77"/>
    </row>
    <row r="120" spans="1:4" ht="15" customHeight="1">
      <c r="A120" s="82" t="s">
        <v>217</v>
      </c>
      <c r="B120" s="82" t="s">
        <v>744</v>
      </c>
      <c r="C120" s="103">
        <v>561</v>
      </c>
      <c r="D120" s="77"/>
    </row>
    <row r="121" spans="1:4" ht="15" customHeight="1">
      <c r="A121" s="82" t="s">
        <v>218</v>
      </c>
      <c r="B121" s="82" t="s">
        <v>219</v>
      </c>
      <c r="C121" s="103">
        <v>31444</v>
      </c>
      <c r="D121" s="77"/>
    </row>
    <row r="122" spans="1:4" ht="15" customHeight="1">
      <c r="A122" s="82" t="s">
        <v>220</v>
      </c>
      <c r="B122" s="82" t="s">
        <v>745</v>
      </c>
      <c r="C122" s="103">
        <v>567</v>
      </c>
      <c r="D122" s="77"/>
    </row>
    <row r="123" spans="1:4" ht="15" customHeight="1">
      <c r="A123" s="82" t="s">
        <v>221</v>
      </c>
      <c r="B123" s="82" t="s">
        <v>677</v>
      </c>
      <c r="C123" s="103">
        <v>567</v>
      </c>
      <c r="D123" s="77"/>
    </row>
    <row r="124" spans="1:4" ht="15" customHeight="1">
      <c r="A124" s="82" t="s">
        <v>222</v>
      </c>
      <c r="B124" s="82" t="s">
        <v>746</v>
      </c>
      <c r="C124" s="103">
        <v>23880</v>
      </c>
      <c r="D124" s="77"/>
    </row>
    <row r="125" spans="1:4" ht="15" customHeight="1">
      <c r="A125" s="82" t="s">
        <v>223</v>
      </c>
      <c r="B125" s="82" t="s">
        <v>747</v>
      </c>
      <c r="C125" s="103">
        <v>7210</v>
      </c>
      <c r="D125" s="77"/>
    </row>
    <row r="126" spans="1:4" ht="15" customHeight="1">
      <c r="A126" s="82" t="s">
        <v>224</v>
      </c>
      <c r="B126" s="82" t="s">
        <v>748</v>
      </c>
      <c r="C126" s="103">
        <v>16670</v>
      </c>
      <c r="D126" s="77"/>
    </row>
    <row r="127" spans="1:4" ht="15" customHeight="1">
      <c r="A127" s="82" t="s">
        <v>225</v>
      </c>
      <c r="B127" s="82" t="s">
        <v>749</v>
      </c>
      <c r="C127" s="103">
        <v>20</v>
      </c>
      <c r="D127" s="77"/>
    </row>
    <row r="128" spans="1:4" ht="15" customHeight="1">
      <c r="A128" s="82" t="s">
        <v>226</v>
      </c>
      <c r="B128" s="82" t="s">
        <v>750</v>
      </c>
      <c r="C128" s="103">
        <v>20</v>
      </c>
      <c r="D128" s="77"/>
    </row>
    <row r="129" spans="1:4" ht="15" customHeight="1">
      <c r="A129" s="82" t="s">
        <v>227</v>
      </c>
      <c r="B129" s="82" t="s">
        <v>751</v>
      </c>
      <c r="C129" s="103">
        <v>80</v>
      </c>
      <c r="D129" s="77"/>
    </row>
    <row r="130" spans="1:4" ht="15" customHeight="1">
      <c r="A130" s="82" t="s">
        <v>228</v>
      </c>
      <c r="B130" s="82" t="s">
        <v>752</v>
      </c>
      <c r="C130" s="103">
        <v>70</v>
      </c>
      <c r="D130" s="77"/>
    </row>
    <row r="131" spans="1:4" ht="15" customHeight="1">
      <c r="A131" s="82" t="s">
        <v>229</v>
      </c>
      <c r="B131" s="82" t="s">
        <v>753</v>
      </c>
      <c r="C131" s="103">
        <v>10</v>
      </c>
      <c r="D131" s="77"/>
    </row>
    <row r="132" spans="1:4" ht="15" customHeight="1">
      <c r="A132" s="82" t="s">
        <v>230</v>
      </c>
      <c r="B132" s="82" t="s">
        <v>754</v>
      </c>
      <c r="C132" s="103">
        <v>6897</v>
      </c>
      <c r="D132" s="77"/>
    </row>
    <row r="133" spans="1:4" ht="15" customHeight="1">
      <c r="A133" s="82" t="s">
        <v>231</v>
      </c>
      <c r="B133" s="82" t="s">
        <v>754</v>
      </c>
      <c r="C133" s="103">
        <v>6897</v>
      </c>
      <c r="D133" s="77"/>
    </row>
    <row r="134" spans="1:4" ht="15" customHeight="1">
      <c r="A134" s="82" t="s">
        <v>232</v>
      </c>
      <c r="B134" s="82" t="s">
        <v>233</v>
      </c>
      <c r="C134" s="103">
        <v>10037</v>
      </c>
      <c r="D134" s="77"/>
    </row>
    <row r="135" spans="1:4" ht="15" customHeight="1">
      <c r="A135" s="82" t="s">
        <v>234</v>
      </c>
      <c r="B135" s="82" t="s">
        <v>755</v>
      </c>
      <c r="C135" s="103">
        <v>8786</v>
      </c>
      <c r="D135" s="77"/>
    </row>
    <row r="136" spans="1:4" ht="15" customHeight="1">
      <c r="A136" s="82" t="s">
        <v>235</v>
      </c>
      <c r="B136" s="82" t="s">
        <v>677</v>
      </c>
      <c r="C136" s="103">
        <v>4035</v>
      </c>
      <c r="D136" s="77"/>
    </row>
    <row r="137" spans="1:4" ht="15" customHeight="1">
      <c r="A137" s="82" t="s">
        <v>236</v>
      </c>
      <c r="B137" s="82" t="s">
        <v>678</v>
      </c>
      <c r="C137" s="103">
        <v>1564</v>
      </c>
      <c r="D137" s="77"/>
    </row>
    <row r="138" spans="1:4" ht="15" customHeight="1">
      <c r="A138" s="82" t="s">
        <v>237</v>
      </c>
      <c r="B138" s="82" t="s">
        <v>756</v>
      </c>
      <c r="C138" s="103">
        <v>28</v>
      </c>
      <c r="D138" s="77"/>
    </row>
    <row r="139" spans="1:4" ht="15" customHeight="1">
      <c r="A139" s="82" t="s">
        <v>238</v>
      </c>
      <c r="B139" s="82" t="s">
        <v>757</v>
      </c>
      <c r="C139" s="103">
        <v>50</v>
      </c>
      <c r="D139" s="77"/>
    </row>
    <row r="140" spans="1:4" ht="15" customHeight="1">
      <c r="A140" s="82" t="s">
        <v>239</v>
      </c>
      <c r="B140" s="82" t="s">
        <v>758</v>
      </c>
      <c r="C140" s="103">
        <v>2463</v>
      </c>
      <c r="D140" s="77"/>
    </row>
    <row r="141" spans="1:4" ht="15" customHeight="1">
      <c r="A141" s="82" t="s">
        <v>240</v>
      </c>
      <c r="B141" s="82" t="s">
        <v>759</v>
      </c>
      <c r="C141" s="103">
        <v>10</v>
      </c>
      <c r="D141" s="77"/>
    </row>
    <row r="142" spans="1:4" ht="15" customHeight="1">
      <c r="A142" s="82" t="s">
        <v>241</v>
      </c>
      <c r="B142" s="82" t="s">
        <v>760</v>
      </c>
      <c r="C142" s="103">
        <v>636</v>
      </c>
      <c r="D142" s="77"/>
    </row>
    <row r="143" spans="1:4" ht="15" customHeight="1">
      <c r="A143" s="82" t="s">
        <v>242</v>
      </c>
      <c r="B143" s="82" t="s">
        <v>761</v>
      </c>
      <c r="C143" s="103">
        <v>941</v>
      </c>
      <c r="D143" s="77"/>
    </row>
    <row r="144" spans="1:4" ht="15" customHeight="1">
      <c r="A144" s="82" t="s">
        <v>947</v>
      </c>
      <c r="B144" s="82" t="s">
        <v>677</v>
      </c>
      <c r="C144" s="103">
        <v>172</v>
      </c>
      <c r="D144" s="77"/>
    </row>
    <row r="145" spans="1:4" ht="15" customHeight="1">
      <c r="A145" s="82" t="s">
        <v>243</v>
      </c>
      <c r="B145" s="82" t="s">
        <v>762</v>
      </c>
      <c r="C145" s="103">
        <v>102</v>
      </c>
      <c r="D145" s="77"/>
    </row>
    <row r="146" spans="1:4" ht="15" customHeight="1">
      <c r="A146" s="82" t="s">
        <v>244</v>
      </c>
      <c r="B146" s="82" t="s">
        <v>763</v>
      </c>
      <c r="C146" s="103">
        <v>667</v>
      </c>
      <c r="D146" s="77"/>
    </row>
    <row r="147" spans="1:4" ht="15" customHeight="1">
      <c r="A147" s="82" t="s">
        <v>245</v>
      </c>
      <c r="B147" s="82" t="s">
        <v>764</v>
      </c>
      <c r="C147" s="103">
        <v>241</v>
      </c>
      <c r="D147" s="77"/>
    </row>
    <row r="148" spans="1:4" ht="15" customHeight="1">
      <c r="A148" s="82" t="s">
        <v>246</v>
      </c>
      <c r="B148" s="82" t="s">
        <v>765</v>
      </c>
      <c r="C148" s="103">
        <v>225</v>
      </c>
      <c r="D148" s="77"/>
    </row>
    <row r="149" spans="1:4" ht="15" customHeight="1">
      <c r="A149" s="82" t="s">
        <v>247</v>
      </c>
      <c r="B149" s="82" t="s">
        <v>766</v>
      </c>
      <c r="C149" s="103">
        <v>16</v>
      </c>
      <c r="D149" s="77"/>
    </row>
    <row r="150" spans="1:4" ht="15" customHeight="1">
      <c r="A150" s="82" t="s">
        <v>248</v>
      </c>
      <c r="B150" s="82" t="s">
        <v>767</v>
      </c>
      <c r="C150" s="103">
        <v>69</v>
      </c>
      <c r="D150" s="77"/>
    </row>
    <row r="151" spans="1:4" ht="15" customHeight="1">
      <c r="A151" s="82" t="s">
        <v>249</v>
      </c>
      <c r="B151" s="82" t="s">
        <v>768</v>
      </c>
      <c r="C151" s="103">
        <v>69</v>
      </c>
      <c r="D151" s="77"/>
    </row>
    <row r="152" spans="1:4" ht="15" customHeight="1">
      <c r="A152" s="82" t="s">
        <v>250</v>
      </c>
      <c r="B152" s="82" t="s">
        <v>251</v>
      </c>
      <c r="C152" s="103">
        <v>188960</v>
      </c>
      <c r="D152" s="77"/>
    </row>
    <row r="153" spans="1:4" ht="15" customHeight="1">
      <c r="A153" s="82" t="s">
        <v>252</v>
      </c>
      <c r="B153" s="82" t="s">
        <v>769</v>
      </c>
      <c r="C153" s="103">
        <v>5333</v>
      </c>
      <c r="D153" s="77"/>
    </row>
    <row r="154" spans="1:4" ht="15" customHeight="1">
      <c r="A154" s="82" t="s">
        <v>253</v>
      </c>
      <c r="B154" s="82" t="s">
        <v>677</v>
      </c>
      <c r="C154" s="103">
        <v>2565</v>
      </c>
      <c r="D154" s="77"/>
    </row>
    <row r="155" spans="1:4" ht="15" customHeight="1">
      <c r="A155" s="82" t="s">
        <v>254</v>
      </c>
      <c r="B155" s="82" t="s">
        <v>678</v>
      </c>
      <c r="C155" s="103">
        <v>428</v>
      </c>
      <c r="D155" s="77"/>
    </row>
    <row r="156" spans="1:4" ht="15" customHeight="1">
      <c r="A156" s="82" t="s">
        <v>255</v>
      </c>
      <c r="B156" s="82" t="s">
        <v>770</v>
      </c>
      <c r="C156" s="103">
        <v>2340</v>
      </c>
      <c r="D156" s="77"/>
    </row>
    <row r="157" spans="1:4" ht="15" customHeight="1">
      <c r="A157" s="82" t="s">
        <v>256</v>
      </c>
      <c r="B157" s="82" t="s">
        <v>771</v>
      </c>
      <c r="C157" s="103">
        <v>2862</v>
      </c>
      <c r="D157" s="77"/>
    </row>
    <row r="158" spans="1:4" ht="15" customHeight="1">
      <c r="A158" s="82" t="s">
        <v>257</v>
      </c>
      <c r="B158" s="82" t="s">
        <v>677</v>
      </c>
      <c r="C158" s="103">
        <v>1324</v>
      </c>
      <c r="D158" s="77"/>
    </row>
    <row r="159" spans="1:4" ht="15" customHeight="1">
      <c r="A159" s="82" t="s">
        <v>258</v>
      </c>
      <c r="B159" s="82" t="s">
        <v>678</v>
      </c>
      <c r="C159" s="103">
        <v>310</v>
      </c>
      <c r="D159" s="77"/>
    </row>
    <row r="160" spans="1:4" ht="15" customHeight="1">
      <c r="A160" s="82" t="s">
        <v>259</v>
      </c>
      <c r="B160" s="82" t="s">
        <v>772</v>
      </c>
      <c r="C160" s="103">
        <v>1228</v>
      </c>
      <c r="D160" s="77"/>
    </row>
    <row r="161" spans="1:4" ht="15" customHeight="1">
      <c r="A161" s="82" t="s">
        <v>260</v>
      </c>
      <c r="B161" s="82" t="s">
        <v>773</v>
      </c>
      <c r="C161" s="103">
        <v>49463</v>
      </c>
      <c r="D161" s="77"/>
    </row>
    <row r="162" spans="1:4" ht="15" customHeight="1">
      <c r="A162" s="82" t="s">
        <v>261</v>
      </c>
      <c r="B162" s="82" t="s">
        <v>774</v>
      </c>
      <c r="C162" s="103">
        <v>228</v>
      </c>
      <c r="D162" s="77"/>
    </row>
    <row r="163" spans="1:4" ht="15" customHeight="1">
      <c r="A163" s="82" t="s">
        <v>262</v>
      </c>
      <c r="B163" s="82" t="s">
        <v>775</v>
      </c>
      <c r="C163" s="103">
        <v>14871</v>
      </c>
      <c r="D163" s="77"/>
    </row>
    <row r="164" spans="1:4" ht="15" customHeight="1">
      <c r="A164" s="82" t="s">
        <v>263</v>
      </c>
      <c r="B164" s="82" t="s">
        <v>776</v>
      </c>
      <c r="C164" s="103">
        <v>6510</v>
      </c>
      <c r="D164" s="77"/>
    </row>
    <row r="165" spans="1:4" ht="15" customHeight="1">
      <c r="A165" s="82" t="s">
        <v>264</v>
      </c>
      <c r="B165" s="82" t="s">
        <v>777</v>
      </c>
      <c r="C165" s="103">
        <v>27854</v>
      </c>
      <c r="D165" s="77"/>
    </row>
    <row r="166" spans="1:4" ht="15" customHeight="1">
      <c r="A166" s="82" t="s">
        <v>948</v>
      </c>
      <c r="B166" s="82" t="s">
        <v>949</v>
      </c>
      <c r="C166" s="103">
        <v>450</v>
      </c>
      <c r="D166" s="77"/>
    </row>
    <row r="167" spans="1:4" ht="15" customHeight="1">
      <c r="A167" s="82" t="s">
        <v>950</v>
      </c>
      <c r="B167" s="82" t="s">
        <v>951</v>
      </c>
      <c r="C167" s="103">
        <v>450</v>
      </c>
      <c r="D167" s="77"/>
    </row>
    <row r="168" spans="1:4" ht="15" customHeight="1">
      <c r="A168" s="82" t="s">
        <v>265</v>
      </c>
      <c r="B168" s="82" t="s">
        <v>778</v>
      </c>
      <c r="C168" s="103">
        <v>17083</v>
      </c>
      <c r="D168" s="77"/>
    </row>
    <row r="169" spans="1:4" ht="15" customHeight="1">
      <c r="A169" s="82" t="s">
        <v>266</v>
      </c>
      <c r="B169" s="82" t="s">
        <v>779</v>
      </c>
      <c r="C169" s="103">
        <v>2200</v>
      </c>
      <c r="D169" s="77"/>
    </row>
    <row r="170" spans="1:4" ht="15" customHeight="1">
      <c r="A170" s="82" t="s">
        <v>267</v>
      </c>
      <c r="B170" s="82" t="s">
        <v>780</v>
      </c>
      <c r="C170" s="103">
        <v>2230</v>
      </c>
      <c r="D170" s="77"/>
    </row>
    <row r="171" spans="1:4" ht="15" customHeight="1">
      <c r="A171" s="82" t="s">
        <v>268</v>
      </c>
      <c r="B171" s="82" t="s">
        <v>781</v>
      </c>
      <c r="C171" s="103">
        <v>24</v>
      </c>
      <c r="D171" s="77"/>
    </row>
    <row r="172" spans="1:4" ht="15" customHeight="1">
      <c r="A172" s="82" t="s">
        <v>952</v>
      </c>
      <c r="B172" s="82" t="s">
        <v>953</v>
      </c>
      <c r="C172" s="103">
        <v>22</v>
      </c>
      <c r="D172" s="77"/>
    </row>
    <row r="173" spans="1:4" ht="15" customHeight="1">
      <c r="A173" s="82" t="s">
        <v>269</v>
      </c>
      <c r="B173" s="82" t="s">
        <v>782</v>
      </c>
      <c r="C173" s="103">
        <v>12607</v>
      </c>
      <c r="D173" s="77"/>
    </row>
    <row r="174" spans="1:4" ht="15" customHeight="1">
      <c r="A174" s="82" t="s">
        <v>270</v>
      </c>
      <c r="B174" s="82" t="s">
        <v>783</v>
      </c>
      <c r="C174" s="103">
        <v>1489</v>
      </c>
      <c r="D174" s="77"/>
    </row>
    <row r="175" spans="1:4" ht="15" customHeight="1">
      <c r="A175" s="82" t="s">
        <v>271</v>
      </c>
      <c r="B175" s="82" t="s">
        <v>784</v>
      </c>
      <c r="C175" s="103">
        <v>150</v>
      </c>
      <c r="D175" s="77"/>
    </row>
    <row r="176" spans="1:4" ht="15" customHeight="1">
      <c r="A176" s="82" t="s">
        <v>272</v>
      </c>
      <c r="B176" s="82" t="s">
        <v>785</v>
      </c>
      <c r="C176" s="103">
        <v>350</v>
      </c>
      <c r="D176" s="77"/>
    </row>
    <row r="177" spans="1:4" ht="15" customHeight="1">
      <c r="A177" s="82" t="s">
        <v>273</v>
      </c>
      <c r="B177" s="82" t="s">
        <v>786</v>
      </c>
      <c r="C177" s="103">
        <v>959</v>
      </c>
      <c r="D177" s="77"/>
    </row>
    <row r="178" spans="1:4" ht="15" customHeight="1">
      <c r="A178" s="82" t="s">
        <v>274</v>
      </c>
      <c r="B178" s="82" t="s">
        <v>787</v>
      </c>
      <c r="C178" s="103">
        <v>30</v>
      </c>
      <c r="D178" s="77"/>
    </row>
    <row r="179" spans="1:4" ht="15" customHeight="1">
      <c r="A179" s="82" t="s">
        <v>275</v>
      </c>
      <c r="B179" s="82" t="s">
        <v>788</v>
      </c>
      <c r="C179" s="103">
        <v>14603</v>
      </c>
      <c r="D179" s="77"/>
    </row>
    <row r="180" spans="1:4" ht="15" customHeight="1">
      <c r="A180" s="82" t="s">
        <v>276</v>
      </c>
      <c r="B180" s="82" t="s">
        <v>789</v>
      </c>
      <c r="C180" s="103">
        <v>740</v>
      </c>
      <c r="D180" s="77"/>
    </row>
    <row r="181" spans="1:4" ht="15" customHeight="1">
      <c r="A181" s="82" t="s">
        <v>277</v>
      </c>
      <c r="B181" s="82" t="s">
        <v>790</v>
      </c>
      <c r="C181" s="103">
        <v>5600</v>
      </c>
      <c r="D181" s="77"/>
    </row>
    <row r="182" spans="1:4" ht="15" customHeight="1">
      <c r="A182" s="82" t="s">
        <v>278</v>
      </c>
      <c r="B182" s="82" t="s">
        <v>791</v>
      </c>
      <c r="C182" s="103">
        <v>6833</v>
      </c>
      <c r="D182" s="77"/>
    </row>
    <row r="183" spans="1:4" ht="15" customHeight="1">
      <c r="A183" s="82" t="s">
        <v>279</v>
      </c>
      <c r="B183" s="82" t="s">
        <v>792</v>
      </c>
      <c r="C183" s="103">
        <v>140</v>
      </c>
      <c r="D183" s="77"/>
    </row>
    <row r="184" spans="1:4" ht="15" customHeight="1">
      <c r="A184" s="82" t="s">
        <v>280</v>
      </c>
      <c r="B184" s="82" t="s">
        <v>793</v>
      </c>
      <c r="C184" s="103">
        <v>1290</v>
      </c>
      <c r="D184" s="77"/>
    </row>
    <row r="185" spans="1:4" ht="15" customHeight="1">
      <c r="A185" s="82" t="s">
        <v>281</v>
      </c>
      <c r="B185" s="82" t="s">
        <v>794</v>
      </c>
      <c r="C185" s="103">
        <v>11608</v>
      </c>
      <c r="D185" s="77"/>
    </row>
    <row r="186" spans="1:4" ht="15" customHeight="1">
      <c r="A186" s="82" t="s">
        <v>282</v>
      </c>
      <c r="B186" s="82" t="s">
        <v>677</v>
      </c>
      <c r="C186" s="103">
        <v>241</v>
      </c>
      <c r="D186" s="77"/>
    </row>
    <row r="187" spans="1:4" ht="15" customHeight="1">
      <c r="A187" s="82" t="s">
        <v>954</v>
      </c>
      <c r="B187" s="82" t="s">
        <v>955</v>
      </c>
      <c r="C187" s="103">
        <v>2400</v>
      </c>
      <c r="D187" s="77"/>
    </row>
    <row r="188" spans="1:4" ht="15" customHeight="1">
      <c r="A188" s="82" t="s">
        <v>283</v>
      </c>
      <c r="B188" s="82" t="s">
        <v>795</v>
      </c>
      <c r="C188" s="103">
        <v>4501</v>
      </c>
      <c r="D188" s="77"/>
    </row>
    <row r="189" spans="1:4" ht="15" customHeight="1">
      <c r="A189" s="82" t="s">
        <v>284</v>
      </c>
      <c r="B189" s="82" t="s">
        <v>796</v>
      </c>
      <c r="C189" s="103">
        <v>4466</v>
      </c>
      <c r="D189" s="77"/>
    </row>
    <row r="190" spans="1:4" ht="15" customHeight="1">
      <c r="A190" s="82" t="s">
        <v>285</v>
      </c>
      <c r="B190" s="82" t="s">
        <v>797</v>
      </c>
      <c r="C190" s="103">
        <v>120</v>
      </c>
      <c r="D190" s="77"/>
    </row>
    <row r="191" spans="1:4" ht="15" customHeight="1">
      <c r="A191" s="82" t="s">
        <v>286</v>
      </c>
      <c r="B191" s="82" t="s">
        <v>677</v>
      </c>
      <c r="C191" s="103">
        <v>90</v>
      </c>
      <c r="D191" s="77"/>
    </row>
    <row r="192" spans="1:4" ht="15" customHeight="1">
      <c r="A192" s="82" t="s">
        <v>287</v>
      </c>
      <c r="B192" s="82" t="s">
        <v>678</v>
      </c>
      <c r="C192" s="103">
        <v>30</v>
      </c>
      <c r="D192" s="77"/>
    </row>
    <row r="193" spans="1:4" ht="15" customHeight="1">
      <c r="A193" s="82" t="s">
        <v>288</v>
      </c>
      <c r="B193" s="82" t="s">
        <v>798</v>
      </c>
      <c r="C193" s="103">
        <v>18250</v>
      </c>
      <c r="D193" s="77"/>
    </row>
    <row r="194" spans="1:4" ht="15" customHeight="1">
      <c r="A194" s="82" t="s">
        <v>289</v>
      </c>
      <c r="B194" s="82" t="s">
        <v>799</v>
      </c>
      <c r="C194" s="103">
        <v>600</v>
      </c>
      <c r="D194" s="77"/>
    </row>
    <row r="195" spans="1:4" ht="15" customHeight="1">
      <c r="A195" s="82" t="s">
        <v>290</v>
      </c>
      <c r="B195" s="82" t="s">
        <v>800</v>
      </c>
      <c r="C195" s="103">
        <v>17650</v>
      </c>
      <c r="D195" s="77"/>
    </row>
    <row r="196" spans="1:4" ht="15" customHeight="1">
      <c r="A196" s="82" t="s">
        <v>291</v>
      </c>
      <c r="B196" s="82" t="s">
        <v>801</v>
      </c>
      <c r="C196" s="103">
        <v>717</v>
      </c>
      <c r="D196" s="77"/>
    </row>
    <row r="197" spans="1:4" ht="15" customHeight="1">
      <c r="A197" s="82" t="s">
        <v>292</v>
      </c>
      <c r="B197" s="82" t="s">
        <v>802</v>
      </c>
      <c r="C197" s="103">
        <v>717</v>
      </c>
      <c r="D197" s="77"/>
    </row>
    <row r="198" spans="1:4" ht="15" customHeight="1">
      <c r="A198" s="82" t="s">
        <v>293</v>
      </c>
      <c r="B198" s="82" t="s">
        <v>803</v>
      </c>
      <c r="C198" s="103">
        <v>65300</v>
      </c>
      <c r="D198" s="77"/>
    </row>
    <row r="199" spans="1:4" ht="15" customHeight="1">
      <c r="A199" s="82" t="s">
        <v>294</v>
      </c>
      <c r="B199" s="82" t="s">
        <v>804</v>
      </c>
      <c r="C199" s="103">
        <v>57300</v>
      </c>
      <c r="D199" s="77"/>
    </row>
    <row r="200" spans="1:4" ht="15" customHeight="1">
      <c r="A200" s="82" t="s">
        <v>295</v>
      </c>
      <c r="B200" s="82" t="s">
        <v>805</v>
      </c>
      <c r="C200" s="103">
        <v>8000</v>
      </c>
      <c r="D200" s="77"/>
    </row>
    <row r="201" spans="1:4" ht="15" customHeight="1">
      <c r="A201" s="82" t="s">
        <v>296</v>
      </c>
      <c r="B201" s="82" t="s">
        <v>806</v>
      </c>
      <c r="C201" s="103">
        <v>921</v>
      </c>
      <c r="D201" s="77"/>
    </row>
    <row r="202" spans="1:4" ht="15" customHeight="1">
      <c r="A202" s="82" t="s">
        <v>297</v>
      </c>
      <c r="B202" s="82" t="s">
        <v>677</v>
      </c>
      <c r="C202" s="103">
        <v>575</v>
      </c>
      <c r="D202" s="77"/>
    </row>
    <row r="203" spans="1:4" ht="15" customHeight="1">
      <c r="A203" s="82" t="s">
        <v>298</v>
      </c>
      <c r="B203" s="82" t="s">
        <v>678</v>
      </c>
      <c r="C203" s="103">
        <v>120</v>
      </c>
      <c r="D203" s="77"/>
    </row>
    <row r="204" spans="1:4" ht="15" customHeight="1">
      <c r="A204" s="82" t="s">
        <v>299</v>
      </c>
      <c r="B204" s="82" t="s">
        <v>807</v>
      </c>
      <c r="C204" s="103">
        <v>226</v>
      </c>
      <c r="D204" s="77"/>
    </row>
    <row r="205" spans="1:4" ht="15" customHeight="1">
      <c r="A205" s="82" t="s">
        <v>300</v>
      </c>
      <c r="B205" s="82" t="s">
        <v>808</v>
      </c>
      <c r="C205" s="103">
        <v>760</v>
      </c>
      <c r="D205" s="77"/>
    </row>
    <row r="206" spans="1:4" ht="15" customHeight="1">
      <c r="A206" s="82" t="s">
        <v>301</v>
      </c>
      <c r="B206" s="82" t="s">
        <v>808</v>
      </c>
      <c r="C206" s="103">
        <v>760</v>
      </c>
      <c r="D206" s="77"/>
    </row>
    <row r="207" spans="1:4" ht="15" customHeight="1">
      <c r="A207" s="82" t="s">
        <v>302</v>
      </c>
      <c r="B207" s="82" t="s">
        <v>303</v>
      </c>
      <c r="C207" s="103">
        <v>91086</v>
      </c>
      <c r="D207" s="77"/>
    </row>
    <row r="208" spans="1:4" ht="15" customHeight="1">
      <c r="A208" s="82" t="s">
        <v>304</v>
      </c>
      <c r="B208" s="82" t="s">
        <v>809</v>
      </c>
      <c r="C208" s="103">
        <v>3383</v>
      </c>
      <c r="D208" s="77"/>
    </row>
    <row r="209" spans="1:4" ht="15" customHeight="1">
      <c r="A209" s="82" t="s">
        <v>305</v>
      </c>
      <c r="B209" s="82" t="s">
        <v>677</v>
      </c>
      <c r="C209" s="103">
        <v>2025</v>
      </c>
      <c r="D209" s="77"/>
    </row>
    <row r="210" spans="1:4" ht="15" customHeight="1">
      <c r="A210" s="82" t="s">
        <v>306</v>
      </c>
      <c r="B210" s="82" t="s">
        <v>678</v>
      </c>
      <c r="C210" s="103">
        <v>358</v>
      </c>
      <c r="D210" s="77"/>
    </row>
    <row r="211" spans="1:4" ht="15" customHeight="1">
      <c r="A211" s="82" t="s">
        <v>307</v>
      </c>
      <c r="B211" s="82" t="s">
        <v>810</v>
      </c>
      <c r="C211" s="103">
        <v>1000</v>
      </c>
      <c r="D211" s="77"/>
    </row>
    <row r="212" spans="1:4" ht="15" customHeight="1">
      <c r="A212" s="82" t="s">
        <v>308</v>
      </c>
      <c r="B212" s="82" t="s">
        <v>811</v>
      </c>
      <c r="C212" s="103">
        <v>90</v>
      </c>
      <c r="D212" s="77"/>
    </row>
    <row r="213" spans="1:4" ht="15" customHeight="1">
      <c r="A213" s="82" t="s">
        <v>309</v>
      </c>
      <c r="B213" s="82" t="s">
        <v>812</v>
      </c>
      <c r="C213" s="103">
        <v>90</v>
      </c>
      <c r="D213" s="77"/>
    </row>
    <row r="214" spans="1:4" ht="15" customHeight="1">
      <c r="A214" s="82" t="s">
        <v>310</v>
      </c>
      <c r="B214" s="82" t="s">
        <v>813</v>
      </c>
      <c r="C214" s="103">
        <v>9069</v>
      </c>
      <c r="D214" s="77"/>
    </row>
    <row r="215" spans="1:4" ht="15" customHeight="1">
      <c r="A215" s="82" t="s">
        <v>311</v>
      </c>
      <c r="B215" s="82" t="s">
        <v>814</v>
      </c>
      <c r="C215" s="103">
        <v>8573</v>
      </c>
      <c r="D215" s="77"/>
    </row>
    <row r="216" spans="1:4" ht="15" customHeight="1">
      <c r="A216" s="82" t="s">
        <v>312</v>
      </c>
      <c r="B216" s="82" t="s">
        <v>815</v>
      </c>
      <c r="C216" s="103">
        <v>496</v>
      </c>
      <c r="D216" s="77"/>
    </row>
    <row r="217" spans="1:4" ht="15" customHeight="1">
      <c r="A217" s="82" t="s">
        <v>313</v>
      </c>
      <c r="B217" s="82" t="s">
        <v>816</v>
      </c>
      <c r="C217" s="103">
        <v>21496</v>
      </c>
      <c r="D217" s="77"/>
    </row>
    <row r="218" spans="1:4" ht="15" customHeight="1">
      <c r="A218" s="82" t="s">
        <v>314</v>
      </c>
      <c r="B218" s="82" t="s">
        <v>817</v>
      </c>
      <c r="C218" s="103">
        <v>10769</v>
      </c>
      <c r="D218" s="77"/>
    </row>
    <row r="219" spans="1:4" ht="15" customHeight="1">
      <c r="A219" s="82" t="s">
        <v>315</v>
      </c>
      <c r="B219" s="82" t="s">
        <v>818</v>
      </c>
      <c r="C219" s="103">
        <v>70</v>
      </c>
      <c r="D219" s="77"/>
    </row>
    <row r="220" spans="1:4" ht="15" customHeight="1">
      <c r="A220" s="82" t="s">
        <v>316</v>
      </c>
      <c r="B220" s="82" t="s">
        <v>819</v>
      </c>
      <c r="C220" s="103">
        <v>1243</v>
      </c>
      <c r="D220" s="77"/>
    </row>
    <row r="221" spans="1:4" ht="15" customHeight="1">
      <c r="A221" s="82" t="s">
        <v>317</v>
      </c>
      <c r="B221" s="82" t="s">
        <v>820</v>
      </c>
      <c r="C221" s="103">
        <v>3077</v>
      </c>
      <c r="D221" s="77"/>
    </row>
    <row r="222" spans="1:4" ht="15" customHeight="1">
      <c r="A222" s="82" t="s">
        <v>821</v>
      </c>
      <c r="B222" s="82" t="s">
        <v>822</v>
      </c>
      <c r="C222" s="103">
        <v>30</v>
      </c>
      <c r="D222" s="77"/>
    </row>
    <row r="223" spans="1:4" ht="15" customHeight="1">
      <c r="A223" s="82" t="s">
        <v>318</v>
      </c>
      <c r="B223" s="82" t="s">
        <v>956</v>
      </c>
      <c r="C223" s="103">
        <v>6020</v>
      </c>
      <c r="D223" s="77"/>
    </row>
    <row r="224" spans="1:4" ht="15" customHeight="1">
      <c r="A224" s="82" t="s">
        <v>319</v>
      </c>
      <c r="B224" s="82" t="s">
        <v>823</v>
      </c>
      <c r="C224" s="103">
        <v>287</v>
      </c>
      <c r="D224" s="77"/>
    </row>
    <row r="225" spans="1:4" ht="15" customHeight="1">
      <c r="A225" s="82" t="s">
        <v>320</v>
      </c>
      <c r="B225" s="82" t="s">
        <v>824</v>
      </c>
      <c r="C225" s="103">
        <v>8885</v>
      </c>
      <c r="D225" s="77"/>
    </row>
    <row r="226" spans="1:4" ht="15" customHeight="1">
      <c r="A226" s="82" t="s">
        <v>321</v>
      </c>
      <c r="B226" s="82" t="s">
        <v>825</v>
      </c>
      <c r="C226" s="103">
        <v>50</v>
      </c>
      <c r="D226" s="77"/>
    </row>
    <row r="227" spans="1:4" ht="15" customHeight="1">
      <c r="A227" s="82" t="s">
        <v>322</v>
      </c>
      <c r="B227" s="82" t="s">
        <v>826</v>
      </c>
      <c r="C227" s="103">
        <v>8780</v>
      </c>
      <c r="D227" s="77"/>
    </row>
    <row r="228" spans="1:4" ht="15" customHeight="1">
      <c r="A228" s="82" t="s">
        <v>323</v>
      </c>
      <c r="B228" s="82" t="s">
        <v>827</v>
      </c>
      <c r="C228" s="103">
        <v>55</v>
      </c>
      <c r="D228" s="77"/>
    </row>
    <row r="229" spans="1:4" ht="15" customHeight="1">
      <c r="A229" s="82" t="s">
        <v>324</v>
      </c>
      <c r="B229" s="82" t="s">
        <v>828</v>
      </c>
      <c r="C229" s="103">
        <v>6122</v>
      </c>
      <c r="D229" s="77"/>
    </row>
    <row r="230" spans="1:4" ht="15" customHeight="1">
      <c r="A230" s="82" t="s">
        <v>325</v>
      </c>
      <c r="B230" s="82" t="s">
        <v>829</v>
      </c>
      <c r="C230" s="103">
        <v>4606</v>
      </c>
      <c r="D230" s="77"/>
    </row>
    <row r="231" spans="1:4" ht="15" customHeight="1">
      <c r="A231" s="82" t="s">
        <v>326</v>
      </c>
      <c r="B231" s="82" t="s">
        <v>830</v>
      </c>
      <c r="C231" s="103">
        <v>372</v>
      </c>
      <c r="D231" s="77"/>
    </row>
    <row r="232" spans="1:4" ht="15" customHeight="1">
      <c r="A232" s="82" t="s">
        <v>327</v>
      </c>
      <c r="B232" s="82" t="s">
        <v>831</v>
      </c>
      <c r="C232" s="103">
        <v>1144</v>
      </c>
      <c r="D232" s="77"/>
    </row>
    <row r="233" spans="1:4" ht="15" customHeight="1">
      <c r="A233" s="82" t="s">
        <v>328</v>
      </c>
      <c r="B233" s="82" t="s">
        <v>832</v>
      </c>
      <c r="C233" s="103">
        <v>30919</v>
      </c>
      <c r="D233" s="77"/>
    </row>
    <row r="234" spans="1:4" ht="15" customHeight="1">
      <c r="A234" s="82" t="s">
        <v>329</v>
      </c>
      <c r="B234" s="82" t="s">
        <v>833</v>
      </c>
      <c r="C234" s="103">
        <v>30919</v>
      </c>
      <c r="D234" s="77"/>
    </row>
    <row r="235" spans="1:4" ht="15" customHeight="1">
      <c r="A235" s="82" t="s">
        <v>330</v>
      </c>
      <c r="B235" s="82" t="s">
        <v>834</v>
      </c>
      <c r="C235" s="103">
        <v>9542</v>
      </c>
      <c r="D235" s="77"/>
    </row>
    <row r="236" spans="1:4" ht="15" customHeight="1">
      <c r="A236" s="82" t="s">
        <v>331</v>
      </c>
      <c r="B236" s="82" t="s">
        <v>835</v>
      </c>
      <c r="C236" s="103">
        <v>9542</v>
      </c>
      <c r="D236" s="77"/>
    </row>
    <row r="237" spans="1:4" ht="15" customHeight="1">
      <c r="A237" s="82" t="s">
        <v>332</v>
      </c>
      <c r="B237" s="82" t="s">
        <v>836</v>
      </c>
      <c r="C237" s="103">
        <v>450</v>
      </c>
      <c r="D237" s="77"/>
    </row>
    <row r="238" spans="1:4" ht="15" customHeight="1">
      <c r="A238" s="82" t="s">
        <v>333</v>
      </c>
      <c r="B238" s="82" t="s">
        <v>837</v>
      </c>
      <c r="C238" s="103">
        <v>450</v>
      </c>
      <c r="D238" s="77"/>
    </row>
    <row r="239" spans="1:4" ht="15" customHeight="1">
      <c r="A239" s="82" t="s">
        <v>334</v>
      </c>
      <c r="B239" s="82" t="s">
        <v>838</v>
      </c>
      <c r="C239" s="103">
        <v>1129</v>
      </c>
      <c r="D239" s="77"/>
    </row>
    <row r="240" spans="1:4" ht="15" customHeight="1">
      <c r="A240" s="82" t="s">
        <v>335</v>
      </c>
      <c r="B240" s="82" t="s">
        <v>677</v>
      </c>
      <c r="C240" s="103">
        <v>663</v>
      </c>
      <c r="D240" s="77"/>
    </row>
    <row r="241" spans="1:4" ht="15" customHeight="1">
      <c r="A241" s="82" t="s">
        <v>336</v>
      </c>
      <c r="B241" s="82" t="s">
        <v>678</v>
      </c>
      <c r="C241" s="103">
        <v>74</v>
      </c>
      <c r="D241" s="77"/>
    </row>
    <row r="242" spans="1:4" ht="15" customHeight="1">
      <c r="A242" s="82" t="s">
        <v>337</v>
      </c>
      <c r="B242" s="82" t="s">
        <v>839</v>
      </c>
      <c r="C242" s="103">
        <v>200</v>
      </c>
      <c r="D242" s="77"/>
    </row>
    <row r="243" spans="1:4" ht="15" customHeight="1">
      <c r="A243" s="82" t="s">
        <v>338</v>
      </c>
      <c r="B243" s="82" t="s">
        <v>840</v>
      </c>
      <c r="C243" s="103">
        <v>192</v>
      </c>
      <c r="D243" s="77"/>
    </row>
    <row r="244" spans="1:4" ht="15" customHeight="1">
      <c r="A244" s="82" t="s">
        <v>339</v>
      </c>
      <c r="B244" s="82" t="s">
        <v>340</v>
      </c>
      <c r="C244" s="103">
        <v>16630</v>
      </c>
      <c r="D244" s="77"/>
    </row>
    <row r="245" spans="1:4" ht="15" customHeight="1">
      <c r="A245" s="82" t="s">
        <v>341</v>
      </c>
      <c r="B245" s="82" t="s">
        <v>841</v>
      </c>
      <c r="C245" s="103">
        <v>9873</v>
      </c>
      <c r="D245" s="77"/>
    </row>
    <row r="246" spans="1:4" ht="15" customHeight="1">
      <c r="A246" s="82" t="s">
        <v>342</v>
      </c>
      <c r="B246" s="82" t="s">
        <v>842</v>
      </c>
      <c r="C246" s="103">
        <v>9873</v>
      </c>
      <c r="D246" s="77"/>
    </row>
    <row r="247" spans="1:4" ht="15" customHeight="1">
      <c r="A247" s="82" t="s">
        <v>957</v>
      </c>
      <c r="B247" s="82" t="s">
        <v>958</v>
      </c>
      <c r="C247" s="103">
        <v>6260</v>
      </c>
      <c r="D247" s="77"/>
    </row>
    <row r="248" spans="1:4" ht="15" customHeight="1">
      <c r="A248" s="82" t="s">
        <v>959</v>
      </c>
      <c r="B248" s="82" t="s">
        <v>960</v>
      </c>
      <c r="C248" s="103">
        <v>6260</v>
      </c>
      <c r="D248" s="77"/>
    </row>
    <row r="249" spans="1:4" ht="15" customHeight="1">
      <c r="A249" s="82" t="s">
        <v>343</v>
      </c>
      <c r="B249" s="82" t="s">
        <v>961</v>
      </c>
      <c r="C249" s="103">
        <v>459</v>
      </c>
      <c r="D249" s="77"/>
    </row>
    <row r="250" spans="1:4" ht="15" customHeight="1">
      <c r="A250" s="82" t="s">
        <v>344</v>
      </c>
      <c r="B250" s="82" t="s">
        <v>843</v>
      </c>
      <c r="C250" s="103">
        <v>459</v>
      </c>
      <c r="D250" s="77"/>
    </row>
    <row r="251" spans="1:4" ht="15" customHeight="1">
      <c r="A251" s="82" t="s">
        <v>345</v>
      </c>
      <c r="B251" s="82" t="s">
        <v>844</v>
      </c>
      <c r="C251" s="103">
        <v>38</v>
      </c>
      <c r="D251" s="77"/>
    </row>
    <row r="252" spans="1:4" ht="15" customHeight="1">
      <c r="A252" s="82" t="s">
        <v>346</v>
      </c>
      <c r="B252" s="82" t="s">
        <v>844</v>
      </c>
      <c r="C252" s="103">
        <v>38</v>
      </c>
      <c r="D252" s="77"/>
    </row>
    <row r="253" spans="1:4" ht="15" customHeight="1">
      <c r="A253" s="82" t="s">
        <v>347</v>
      </c>
      <c r="B253" s="82" t="s">
        <v>348</v>
      </c>
      <c r="C253" s="103">
        <v>150360</v>
      </c>
      <c r="D253" s="77"/>
    </row>
    <row r="254" spans="1:4" ht="15" customHeight="1">
      <c r="A254" s="82" t="s">
        <v>349</v>
      </c>
      <c r="B254" s="82" t="s">
        <v>845</v>
      </c>
      <c r="C254" s="103">
        <v>23830</v>
      </c>
      <c r="D254" s="77"/>
    </row>
    <row r="255" spans="1:4" ht="15" customHeight="1">
      <c r="A255" s="82" t="s">
        <v>350</v>
      </c>
      <c r="B255" s="82" t="s">
        <v>677</v>
      </c>
      <c r="C255" s="103">
        <v>12384</v>
      </c>
      <c r="D255" s="77"/>
    </row>
    <row r="256" spans="1:4" ht="15" customHeight="1">
      <c r="A256" s="82" t="s">
        <v>351</v>
      </c>
      <c r="B256" s="82" t="s">
        <v>678</v>
      </c>
      <c r="C256" s="103">
        <v>702</v>
      </c>
      <c r="D256" s="77"/>
    </row>
    <row r="257" spans="1:4" ht="15" customHeight="1">
      <c r="A257" s="82" t="s">
        <v>352</v>
      </c>
      <c r="B257" s="82" t="s">
        <v>846</v>
      </c>
      <c r="C257" s="103">
        <v>1211</v>
      </c>
      <c r="D257" s="77"/>
    </row>
    <row r="258" spans="1:4" ht="15" customHeight="1">
      <c r="A258" s="82" t="s">
        <v>353</v>
      </c>
      <c r="B258" s="82" t="s">
        <v>847</v>
      </c>
      <c r="C258" s="103">
        <v>626</v>
      </c>
      <c r="D258" s="77"/>
    </row>
    <row r="259" spans="1:4" ht="15" customHeight="1">
      <c r="A259" s="82" t="s">
        <v>354</v>
      </c>
      <c r="B259" s="82" t="s">
        <v>848</v>
      </c>
      <c r="C259" s="103">
        <v>35</v>
      </c>
      <c r="D259" s="77"/>
    </row>
    <row r="260" spans="1:4" ht="15" customHeight="1">
      <c r="A260" s="82" t="s">
        <v>355</v>
      </c>
      <c r="B260" s="82" t="s">
        <v>849</v>
      </c>
      <c r="C260" s="103">
        <v>8872</v>
      </c>
      <c r="D260" s="77"/>
    </row>
    <row r="261" spans="1:4" ht="15" customHeight="1">
      <c r="A261" s="82" t="s">
        <v>356</v>
      </c>
      <c r="B261" s="82" t="s">
        <v>850</v>
      </c>
      <c r="C261" s="103">
        <v>558</v>
      </c>
      <c r="D261" s="77"/>
    </row>
    <row r="262" spans="1:4" ht="15" customHeight="1">
      <c r="A262" s="82" t="s">
        <v>357</v>
      </c>
      <c r="B262" s="82" t="s">
        <v>850</v>
      </c>
      <c r="C262" s="103">
        <v>558</v>
      </c>
      <c r="D262" s="77"/>
    </row>
    <row r="263" spans="1:4" ht="15" customHeight="1">
      <c r="A263" s="82" t="s">
        <v>358</v>
      </c>
      <c r="B263" s="82" t="s">
        <v>851</v>
      </c>
      <c r="C263" s="103">
        <v>97672</v>
      </c>
      <c r="D263" s="77"/>
    </row>
    <row r="264" spans="1:4" ht="15" customHeight="1">
      <c r="A264" s="82" t="s">
        <v>359</v>
      </c>
      <c r="B264" s="82" t="s">
        <v>852</v>
      </c>
      <c r="C264" s="103">
        <v>4000</v>
      </c>
      <c r="D264" s="77"/>
    </row>
    <row r="265" spans="1:4" ht="15" customHeight="1">
      <c r="A265" s="82" t="s">
        <v>360</v>
      </c>
      <c r="B265" s="82" t="s">
        <v>853</v>
      </c>
      <c r="C265" s="103">
        <v>93672</v>
      </c>
      <c r="D265" s="77"/>
    </row>
    <row r="266" spans="1:4" ht="15" customHeight="1">
      <c r="A266" s="82" t="s">
        <v>361</v>
      </c>
      <c r="B266" s="82" t="s">
        <v>854</v>
      </c>
      <c r="C266" s="103">
        <v>24300</v>
      </c>
      <c r="D266" s="77"/>
    </row>
    <row r="267" spans="1:4" ht="15" customHeight="1">
      <c r="A267" s="82" t="s">
        <v>362</v>
      </c>
      <c r="B267" s="82" t="s">
        <v>854</v>
      </c>
      <c r="C267" s="103">
        <v>24300</v>
      </c>
      <c r="D267" s="77"/>
    </row>
    <row r="268" spans="1:4" ht="15" customHeight="1">
      <c r="A268" s="82" t="s">
        <v>855</v>
      </c>
      <c r="B268" s="82" t="s">
        <v>856</v>
      </c>
      <c r="C268" s="103">
        <v>4000</v>
      </c>
      <c r="D268" s="77"/>
    </row>
    <row r="269" spans="1:4" ht="15" customHeight="1">
      <c r="A269" s="82" t="s">
        <v>857</v>
      </c>
      <c r="B269" s="82" t="s">
        <v>856</v>
      </c>
      <c r="C269" s="103">
        <v>4000</v>
      </c>
      <c r="D269" s="77"/>
    </row>
    <row r="270" spans="1:4" ht="15" customHeight="1">
      <c r="A270" s="82" t="s">
        <v>363</v>
      </c>
      <c r="B270" s="82" t="s">
        <v>364</v>
      </c>
      <c r="C270" s="103">
        <v>159936</v>
      </c>
      <c r="D270" s="77"/>
    </row>
    <row r="271" spans="1:4" ht="15" customHeight="1">
      <c r="A271" s="82" t="s">
        <v>365</v>
      </c>
      <c r="B271" s="82" t="s">
        <v>858</v>
      </c>
      <c r="C271" s="103">
        <v>97730</v>
      </c>
      <c r="D271" s="77"/>
    </row>
    <row r="272" spans="1:4" ht="15" customHeight="1">
      <c r="A272" s="82" t="s">
        <v>366</v>
      </c>
      <c r="B272" s="82" t="s">
        <v>677</v>
      </c>
      <c r="C272" s="103">
        <v>8166</v>
      </c>
      <c r="D272" s="77"/>
    </row>
    <row r="273" spans="1:4" ht="15" customHeight="1">
      <c r="A273" s="82" t="s">
        <v>367</v>
      </c>
      <c r="B273" s="82" t="s">
        <v>678</v>
      </c>
      <c r="C273" s="103">
        <v>428</v>
      </c>
      <c r="D273" s="77"/>
    </row>
    <row r="274" spans="1:4" ht="15" customHeight="1">
      <c r="A274" s="82" t="s">
        <v>368</v>
      </c>
      <c r="B274" s="82" t="s">
        <v>679</v>
      </c>
      <c r="C274" s="103">
        <v>40</v>
      </c>
      <c r="D274" s="77"/>
    </row>
    <row r="275" spans="1:4" ht="15" customHeight="1">
      <c r="A275" s="82" t="s">
        <v>369</v>
      </c>
      <c r="B275" s="82" t="s">
        <v>688</v>
      </c>
      <c r="C275" s="103">
        <v>10750</v>
      </c>
      <c r="D275" s="77"/>
    </row>
    <row r="276" spans="1:4" ht="15" customHeight="1">
      <c r="A276" s="82" t="s">
        <v>370</v>
      </c>
      <c r="B276" s="82" t="s">
        <v>859</v>
      </c>
      <c r="C276" s="103">
        <v>45</v>
      </c>
      <c r="D276" s="77"/>
    </row>
    <row r="277" spans="1:4" ht="15" customHeight="1">
      <c r="A277" s="82" t="s">
        <v>371</v>
      </c>
      <c r="B277" s="82" t="s">
        <v>860</v>
      </c>
      <c r="C277" s="103">
        <v>375</v>
      </c>
      <c r="D277" s="77"/>
    </row>
    <row r="278" spans="1:4" ht="15" customHeight="1">
      <c r="A278" s="82" t="s">
        <v>372</v>
      </c>
      <c r="B278" s="82" t="s">
        <v>861</v>
      </c>
      <c r="C278" s="103">
        <v>1100</v>
      </c>
      <c r="D278" s="77"/>
    </row>
    <row r="279" spans="1:4" ht="15" customHeight="1">
      <c r="A279" s="82" t="s">
        <v>373</v>
      </c>
      <c r="B279" s="82" t="s">
        <v>862</v>
      </c>
      <c r="C279" s="103">
        <v>4633</v>
      </c>
      <c r="D279" s="77"/>
    </row>
    <row r="280" spans="1:4" ht="15" customHeight="1">
      <c r="A280" s="82" t="s">
        <v>962</v>
      </c>
      <c r="B280" s="82" t="s">
        <v>963</v>
      </c>
      <c r="C280" s="103">
        <v>21398</v>
      </c>
      <c r="D280" s="77"/>
    </row>
    <row r="281" spans="1:4" ht="15" customHeight="1">
      <c r="A281" s="82" t="s">
        <v>374</v>
      </c>
      <c r="B281" s="82" t="s">
        <v>863</v>
      </c>
      <c r="C281" s="103">
        <v>10435</v>
      </c>
      <c r="D281" s="77"/>
    </row>
    <row r="282" spans="1:4" ht="15" customHeight="1">
      <c r="A282" s="82" t="s">
        <v>964</v>
      </c>
      <c r="B282" s="82" t="s">
        <v>965</v>
      </c>
      <c r="C282" s="103">
        <v>5000</v>
      </c>
      <c r="D282" s="77"/>
    </row>
    <row r="283" spans="1:4" ht="15" customHeight="1">
      <c r="A283" s="82" t="s">
        <v>375</v>
      </c>
      <c r="B283" s="82" t="s">
        <v>864</v>
      </c>
      <c r="C283" s="103">
        <v>35360</v>
      </c>
      <c r="D283" s="77"/>
    </row>
    <row r="284" spans="1:4" ht="15" customHeight="1">
      <c r="A284" s="82" t="s">
        <v>376</v>
      </c>
      <c r="B284" s="82" t="s">
        <v>865</v>
      </c>
      <c r="C284" s="103">
        <v>4586</v>
      </c>
      <c r="D284" s="77"/>
    </row>
    <row r="285" spans="1:4" ht="15" customHeight="1">
      <c r="A285" s="82" t="s">
        <v>377</v>
      </c>
      <c r="B285" s="82" t="s">
        <v>677</v>
      </c>
      <c r="C285" s="103">
        <v>1058</v>
      </c>
      <c r="D285" s="77"/>
    </row>
    <row r="286" spans="1:4" ht="15" customHeight="1">
      <c r="A286" s="82" t="s">
        <v>378</v>
      </c>
      <c r="B286" s="82" t="s">
        <v>678</v>
      </c>
      <c r="C286" s="103">
        <v>143</v>
      </c>
      <c r="D286" s="77"/>
    </row>
    <row r="287" spans="1:4" ht="15" customHeight="1">
      <c r="A287" s="82" t="s">
        <v>379</v>
      </c>
      <c r="B287" s="82" t="s">
        <v>866</v>
      </c>
      <c r="C287" s="103">
        <v>225</v>
      </c>
      <c r="D287" s="77"/>
    </row>
    <row r="288" spans="1:4" ht="15" customHeight="1">
      <c r="A288" s="82" t="s">
        <v>380</v>
      </c>
      <c r="B288" s="82" t="s">
        <v>867</v>
      </c>
      <c r="C288" s="103">
        <v>65</v>
      </c>
      <c r="D288" s="77"/>
    </row>
    <row r="289" spans="1:4" ht="15" customHeight="1">
      <c r="A289" s="82" t="s">
        <v>381</v>
      </c>
      <c r="B289" s="82" t="s">
        <v>868</v>
      </c>
      <c r="C289" s="103">
        <v>130</v>
      </c>
      <c r="D289" s="77"/>
    </row>
    <row r="290" spans="1:4" ht="15" customHeight="1">
      <c r="A290" s="82" t="s">
        <v>382</v>
      </c>
      <c r="B290" s="82" t="s">
        <v>869</v>
      </c>
      <c r="C290" s="103">
        <v>1416</v>
      </c>
      <c r="D290" s="77"/>
    </row>
    <row r="291" spans="1:4" ht="15" customHeight="1">
      <c r="A291" s="82" t="s">
        <v>383</v>
      </c>
      <c r="B291" s="82" t="s">
        <v>870</v>
      </c>
      <c r="C291" s="103">
        <v>40</v>
      </c>
      <c r="D291" s="77"/>
    </row>
    <row r="292" spans="1:4" ht="15" customHeight="1">
      <c r="A292" s="82" t="s">
        <v>384</v>
      </c>
      <c r="B292" s="82" t="s">
        <v>871</v>
      </c>
      <c r="C292" s="103">
        <v>54</v>
      </c>
      <c r="D292" s="77"/>
    </row>
    <row r="293" spans="1:4" ht="15" customHeight="1">
      <c r="A293" s="82" t="s">
        <v>385</v>
      </c>
      <c r="B293" s="82" t="s">
        <v>872</v>
      </c>
      <c r="C293" s="103">
        <v>65</v>
      </c>
      <c r="D293" s="77"/>
    </row>
    <row r="294" spans="1:4" ht="15" customHeight="1">
      <c r="A294" s="82" t="s">
        <v>386</v>
      </c>
      <c r="B294" s="82" t="s">
        <v>873</v>
      </c>
      <c r="C294" s="103">
        <v>1390</v>
      </c>
      <c r="D294" s="77"/>
    </row>
    <row r="295" spans="1:4" ht="15" customHeight="1">
      <c r="A295" s="82" t="s">
        <v>387</v>
      </c>
      <c r="B295" s="82" t="s">
        <v>874</v>
      </c>
      <c r="C295" s="103">
        <v>18660</v>
      </c>
      <c r="D295" s="77"/>
    </row>
    <row r="296" spans="1:4" ht="15" customHeight="1">
      <c r="A296" s="82" t="s">
        <v>388</v>
      </c>
      <c r="B296" s="82" t="s">
        <v>677</v>
      </c>
      <c r="C296" s="103">
        <v>5346</v>
      </c>
      <c r="D296" s="77"/>
    </row>
    <row r="297" spans="1:4" ht="15" customHeight="1">
      <c r="A297" s="82" t="s">
        <v>389</v>
      </c>
      <c r="B297" s="82" t="s">
        <v>875</v>
      </c>
      <c r="C297" s="103">
        <v>1206</v>
      </c>
      <c r="D297" s="77"/>
    </row>
    <row r="298" spans="1:4" ht="15" customHeight="1">
      <c r="A298" s="82" t="s">
        <v>390</v>
      </c>
      <c r="B298" s="82" t="s">
        <v>876</v>
      </c>
      <c r="C298" s="103">
        <v>5440</v>
      </c>
      <c r="D298" s="77"/>
    </row>
    <row r="299" spans="1:4" ht="15" customHeight="1">
      <c r="A299" s="82" t="s">
        <v>391</v>
      </c>
      <c r="B299" s="82" t="s">
        <v>877</v>
      </c>
      <c r="C299" s="103">
        <v>3876</v>
      </c>
      <c r="D299" s="77"/>
    </row>
    <row r="300" spans="1:4" ht="15" customHeight="1">
      <c r="A300" s="82" t="s">
        <v>392</v>
      </c>
      <c r="B300" s="82" t="s">
        <v>878</v>
      </c>
      <c r="C300" s="103">
        <v>10</v>
      </c>
      <c r="D300" s="77"/>
    </row>
    <row r="301" spans="1:4" ht="15" customHeight="1">
      <c r="A301" s="82" t="s">
        <v>966</v>
      </c>
      <c r="B301" s="82" t="s">
        <v>967</v>
      </c>
      <c r="C301" s="103">
        <v>200</v>
      </c>
      <c r="D301" s="77"/>
    </row>
    <row r="302" spans="1:4" ht="15" customHeight="1">
      <c r="A302" s="82" t="s">
        <v>968</v>
      </c>
      <c r="B302" s="82" t="s">
        <v>969</v>
      </c>
      <c r="C302" s="103">
        <v>1500</v>
      </c>
      <c r="D302" s="77"/>
    </row>
    <row r="303" spans="1:4" ht="15" customHeight="1">
      <c r="A303" s="82" t="s">
        <v>970</v>
      </c>
      <c r="B303" s="82" t="s">
        <v>971</v>
      </c>
      <c r="C303" s="103">
        <v>1082</v>
      </c>
      <c r="D303" s="77"/>
    </row>
    <row r="304" spans="1:4" ht="15" customHeight="1">
      <c r="A304" s="82" t="s">
        <v>393</v>
      </c>
      <c r="B304" s="82" t="s">
        <v>879</v>
      </c>
      <c r="C304" s="103">
        <v>13840</v>
      </c>
      <c r="D304" s="77"/>
    </row>
    <row r="305" spans="1:4" ht="15" customHeight="1">
      <c r="A305" s="82" t="s">
        <v>394</v>
      </c>
      <c r="B305" s="82" t="s">
        <v>880</v>
      </c>
      <c r="C305" s="103">
        <v>13840</v>
      </c>
      <c r="D305" s="77"/>
    </row>
    <row r="306" spans="1:4" ht="15" customHeight="1">
      <c r="A306" s="82" t="s">
        <v>395</v>
      </c>
      <c r="B306" s="82" t="s">
        <v>881</v>
      </c>
      <c r="C306" s="103">
        <v>11716</v>
      </c>
      <c r="D306" s="77"/>
    </row>
    <row r="307" spans="1:4" ht="15" customHeight="1">
      <c r="A307" s="82" t="s">
        <v>396</v>
      </c>
      <c r="B307" s="82" t="s">
        <v>882</v>
      </c>
      <c r="C307" s="103">
        <v>11716</v>
      </c>
      <c r="D307" s="77"/>
    </row>
    <row r="308" spans="1:4" ht="15" customHeight="1">
      <c r="A308" s="82" t="s">
        <v>397</v>
      </c>
      <c r="B308" s="82" t="s">
        <v>883</v>
      </c>
      <c r="C308" s="103">
        <v>13005</v>
      </c>
      <c r="D308" s="77"/>
    </row>
    <row r="309" spans="1:4" ht="15" customHeight="1">
      <c r="A309" s="82" t="s">
        <v>398</v>
      </c>
      <c r="B309" s="82" t="s">
        <v>884</v>
      </c>
      <c r="C309" s="103">
        <v>9305</v>
      </c>
      <c r="D309" s="77"/>
    </row>
    <row r="310" spans="1:4" ht="15" customHeight="1">
      <c r="A310" s="82" t="s">
        <v>972</v>
      </c>
      <c r="B310" s="82" t="s">
        <v>973</v>
      </c>
      <c r="C310" s="103">
        <v>3700</v>
      </c>
      <c r="D310" s="77"/>
    </row>
    <row r="311" spans="1:4" ht="15" customHeight="1">
      <c r="A311" s="82" t="s">
        <v>399</v>
      </c>
      <c r="B311" s="82" t="s">
        <v>885</v>
      </c>
      <c r="C311" s="103">
        <v>400</v>
      </c>
      <c r="D311" s="77"/>
    </row>
    <row r="312" spans="1:4" ht="15" customHeight="1">
      <c r="A312" s="82" t="s">
        <v>400</v>
      </c>
      <c r="B312" s="82" t="s">
        <v>885</v>
      </c>
      <c r="C312" s="103">
        <v>400</v>
      </c>
      <c r="D312" s="77"/>
    </row>
    <row r="313" spans="1:4" ht="15" customHeight="1">
      <c r="A313" s="82" t="s">
        <v>401</v>
      </c>
      <c r="B313" s="82" t="s">
        <v>402</v>
      </c>
      <c r="C313" s="103">
        <v>29388</v>
      </c>
      <c r="D313" s="77"/>
    </row>
    <row r="314" spans="1:4" ht="15" customHeight="1">
      <c r="A314" s="82" t="s">
        <v>403</v>
      </c>
      <c r="B314" s="82" t="s">
        <v>886</v>
      </c>
      <c r="C314" s="103">
        <v>29388</v>
      </c>
      <c r="D314" s="77"/>
    </row>
    <row r="315" spans="1:4" ht="15" customHeight="1">
      <c r="A315" s="82" t="s">
        <v>404</v>
      </c>
      <c r="B315" s="82" t="s">
        <v>677</v>
      </c>
      <c r="C315" s="103">
        <v>10348</v>
      </c>
      <c r="D315" s="77"/>
    </row>
    <row r="316" spans="1:4" ht="15" customHeight="1">
      <c r="A316" s="82" t="s">
        <v>405</v>
      </c>
      <c r="B316" s="82" t="s">
        <v>678</v>
      </c>
      <c r="C316" s="103">
        <v>1771</v>
      </c>
      <c r="D316" s="77"/>
    </row>
    <row r="317" spans="1:4" ht="15" customHeight="1">
      <c r="A317" s="82" t="s">
        <v>406</v>
      </c>
      <c r="B317" s="82" t="s">
        <v>887</v>
      </c>
      <c r="C317" s="103">
        <v>4000</v>
      </c>
      <c r="D317" s="77"/>
    </row>
    <row r="318" spans="1:4" ht="15" customHeight="1">
      <c r="A318" s="82" t="s">
        <v>407</v>
      </c>
      <c r="B318" s="82" t="s">
        <v>888</v>
      </c>
      <c r="C318" s="103">
        <v>9596</v>
      </c>
      <c r="D318" s="77"/>
    </row>
    <row r="319" spans="1:4" ht="15" customHeight="1">
      <c r="A319" s="82" t="s">
        <v>974</v>
      </c>
      <c r="B319" s="82" t="s">
        <v>975</v>
      </c>
      <c r="C319" s="103">
        <v>3673</v>
      </c>
      <c r="D319" s="77"/>
    </row>
    <row r="320" spans="1:4" ht="15" customHeight="1">
      <c r="A320" s="82" t="s">
        <v>408</v>
      </c>
      <c r="B320" s="82" t="s">
        <v>409</v>
      </c>
      <c r="C320" s="103">
        <v>79594</v>
      </c>
      <c r="D320" s="77"/>
    </row>
    <row r="321" spans="1:4" ht="15" customHeight="1">
      <c r="A321" s="82" t="s">
        <v>889</v>
      </c>
      <c r="B321" s="82" t="s">
        <v>890</v>
      </c>
      <c r="C321" s="103">
        <v>10</v>
      </c>
      <c r="D321" s="77"/>
    </row>
    <row r="322" spans="1:4" ht="15" customHeight="1">
      <c r="A322" s="82" t="s">
        <v>891</v>
      </c>
      <c r="B322" s="82" t="s">
        <v>677</v>
      </c>
      <c r="C322" s="103">
        <v>10</v>
      </c>
      <c r="D322" s="77"/>
    </row>
    <row r="323" spans="1:4" ht="15" customHeight="1">
      <c r="A323" s="82" t="s">
        <v>410</v>
      </c>
      <c r="B323" s="82" t="s">
        <v>892</v>
      </c>
      <c r="C323" s="103">
        <v>79584</v>
      </c>
      <c r="D323" s="77"/>
    </row>
    <row r="324" spans="1:4" ht="15" customHeight="1">
      <c r="A324" s="82" t="s">
        <v>976</v>
      </c>
      <c r="B324" s="82" t="s">
        <v>677</v>
      </c>
      <c r="C324" s="103">
        <v>1030</v>
      </c>
      <c r="D324" s="77"/>
    </row>
    <row r="325" spans="1:4" ht="15" customHeight="1">
      <c r="A325" s="82" t="s">
        <v>411</v>
      </c>
      <c r="B325" s="82" t="s">
        <v>678</v>
      </c>
      <c r="C325" s="103">
        <v>180</v>
      </c>
      <c r="D325" s="77"/>
    </row>
    <row r="326" spans="1:4" ht="15" customHeight="1">
      <c r="A326" s="82" t="s">
        <v>412</v>
      </c>
      <c r="B326" s="82" t="s">
        <v>893</v>
      </c>
      <c r="C326" s="103">
        <v>78374</v>
      </c>
      <c r="D326" s="77"/>
    </row>
    <row r="327" spans="1:4" ht="15" customHeight="1">
      <c r="A327" s="82" t="s">
        <v>413</v>
      </c>
      <c r="B327" s="82" t="s">
        <v>414</v>
      </c>
      <c r="C327" s="103">
        <v>4184</v>
      </c>
      <c r="D327" s="77"/>
    </row>
    <row r="328" spans="1:4" ht="15" customHeight="1">
      <c r="A328" s="82" t="s">
        <v>415</v>
      </c>
      <c r="B328" s="82" t="s">
        <v>894</v>
      </c>
      <c r="C328" s="103">
        <v>3184</v>
      </c>
      <c r="D328" s="77"/>
    </row>
    <row r="329" spans="1:4" ht="15" customHeight="1">
      <c r="A329" s="82" t="s">
        <v>416</v>
      </c>
      <c r="B329" s="82" t="s">
        <v>677</v>
      </c>
      <c r="C329" s="103">
        <v>402</v>
      </c>
      <c r="D329" s="77"/>
    </row>
    <row r="330" spans="1:4" ht="15" customHeight="1">
      <c r="A330" s="82" t="s">
        <v>417</v>
      </c>
      <c r="B330" s="82" t="s">
        <v>678</v>
      </c>
      <c r="C330" s="103">
        <v>60</v>
      </c>
      <c r="D330" s="77"/>
    </row>
    <row r="331" spans="1:4" ht="15" customHeight="1">
      <c r="A331" s="82" t="s">
        <v>418</v>
      </c>
      <c r="B331" s="82" t="s">
        <v>895</v>
      </c>
      <c r="C331" s="103">
        <v>2722</v>
      </c>
      <c r="D331" s="77"/>
    </row>
    <row r="332" spans="1:4" ht="15" customHeight="1">
      <c r="A332" s="82" t="s">
        <v>896</v>
      </c>
      <c r="B332" s="82" t="s">
        <v>897</v>
      </c>
      <c r="C332" s="103">
        <v>1000</v>
      </c>
      <c r="D332" s="77"/>
    </row>
    <row r="333" spans="1:4" ht="15" customHeight="1">
      <c r="A333" s="82" t="s">
        <v>898</v>
      </c>
      <c r="B333" s="82" t="s">
        <v>897</v>
      </c>
      <c r="C333" s="103">
        <v>1000</v>
      </c>
      <c r="D333" s="77"/>
    </row>
    <row r="334" spans="1:4" ht="15" customHeight="1">
      <c r="A334" s="82" t="s">
        <v>419</v>
      </c>
      <c r="B334" s="82" t="s">
        <v>420</v>
      </c>
      <c r="C334" s="103">
        <v>587</v>
      </c>
      <c r="D334" s="77"/>
    </row>
    <row r="335" spans="1:4" ht="15" customHeight="1">
      <c r="A335" s="82" t="s">
        <v>421</v>
      </c>
      <c r="B335" s="82" t="s">
        <v>899</v>
      </c>
      <c r="C335" s="103">
        <v>247</v>
      </c>
      <c r="D335" s="77"/>
    </row>
    <row r="336" spans="1:4" ht="15" customHeight="1">
      <c r="A336" s="82" t="s">
        <v>422</v>
      </c>
      <c r="B336" s="82" t="s">
        <v>677</v>
      </c>
      <c r="C336" s="103">
        <v>163</v>
      </c>
      <c r="D336" s="77"/>
    </row>
    <row r="337" spans="1:4" ht="15" customHeight="1">
      <c r="A337" s="82" t="s">
        <v>423</v>
      </c>
      <c r="B337" s="82" t="s">
        <v>678</v>
      </c>
      <c r="C337" s="103">
        <v>84</v>
      </c>
      <c r="D337" s="77"/>
    </row>
    <row r="338" spans="1:4" ht="15" customHeight="1">
      <c r="A338" s="82" t="s">
        <v>424</v>
      </c>
      <c r="B338" s="82" t="s">
        <v>900</v>
      </c>
      <c r="C338" s="103">
        <v>340</v>
      </c>
      <c r="D338" s="77"/>
    </row>
    <row r="339" spans="1:4" ht="15" customHeight="1">
      <c r="A339" s="82" t="s">
        <v>425</v>
      </c>
      <c r="B339" s="82" t="s">
        <v>901</v>
      </c>
      <c r="C339" s="103">
        <v>320</v>
      </c>
      <c r="D339" s="77"/>
    </row>
    <row r="340" spans="1:4" ht="15" customHeight="1">
      <c r="A340" s="82" t="s">
        <v>977</v>
      </c>
      <c r="B340" s="82" t="s">
        <v>978</v>
      </c>
      <c r="C340" s="103">
        <v>20</v>
      </c>
      <c r="D340" s="77"/>
    </row>
    <row r="341" spans="1:4" ht="15" customHeight="1">
      <c r="A341" s="82" t="s">
        <v>426</v>
      </c>
      <c r="B341" s="82" t="s">
        <v>427</v>
      </c>
      <c r="C341" s="103">
        <v>23829</v>
      </c>
      <c r="D341" s="77"/>
    </row>
    <row r="342" spans="1:4" ht="15" customHeight="1">
      <c r="A342" s="82" t="s">
        <v>428</v>
      </c>
      <c r="B342" s="82" t="s">
        <v>902</v>
      </c>
      <c r="C342" s="103">
        <v>23119</v>
      </c>
      <c r="D342" s="77"/>
    </row>
    <row r="343" spans="1:4" ht="15" customHeight="1">
      <c r="A343" s="82" t="s">
        <v>429</v>
      </c>
      <c r="B343" s="82" t="s">
        <v>677</v>
      </c>
      <c r="C343" s="103">
        <v>6519</v>
      </c>
      <c r="D343" s="77"/>
    </row>
    <row r="344" spans="1:4" ht="15" customHeight="1">
      <c r="A344" s="82" t="s">
        <v>430</v>
      </c>
      <c r="B344" s="82" t="s">
        <v>678</v>
      </c>
      <c r="C344" s="103">
        <v>407</v>
      </c>
      <c r="D344" s="77"/>
    </row>
    <row r="345" spans="1:4" ht="15" customHeight="1">
      <c r="A345" s="82" t="s">
        <v>431</v>
      </c>
      <c r="B345" s="82" t="s">
        <v>903</v>
      </c>
      <c r="C345" s="103">
        <v>884</v>
      </c>
      <c r="D345" s="77"/>
    </row>
    <row r="346" spans="1:4" ht="15" customHeight="1">
      <c r="A346" s="82" t="s">
        <v>432</v>
      </c>
      <c r="B346" s="82" t="s">
        <v>904</v>
      </c>
      <c r="C346" s="103">
        <v>10550</v>
      </c>
      <c r="D346" s="77"/>
    </row>
    <row r="347" spans="1:4" ht="15" customHeight="1">
      <c r="A347" s="82" t="s">
        <v>433</v>
      </c>
      <c r="B347" s="82" t="s">
        <v>905</v>
      </c>
      <c r="C347" s="103">
        <v>159</v>
      </c>
      <c r="D347" s="77"/>
    </row>
    <row r="348" spans="1:4" ht="15" customHeight="1">
      <c r="A348" s="82" t="s">
        <v>434</v>
      </c>
      <c r="B348" s="82" t="s">
        <v>906</v>
      </c>
      <c r="C348" s="103">
        <v>40</v>
      </c>
      <c r="D348" s="77"/>
    </row>
    <row r="349" spans="1:4" ht="15" customHeight="1">
      <c r="A349" s="82" t="s">
        <v>435</v>
      </c>
      <c r="B349" s="82" t="s">
        <v>907</v>
      </c>
      <c r="C349" s="103">
        <v>3400</v>
      </c>
      <c r="D349" s="77"/>
    </row>
    <row r="350" spans="1:4" ht="15" customHeight="1">
      <c r="A350" s="82" t="s">
        <v>436</v>
      </c>
      <c r="B350" s="82" t="s">
        <v>908</v>
      </c>
      <c r="C350" s="103">
        <v>160</v>
      </c>
      <c r="D350" s="77"/>
    </row>
    <row r="351" spans="1:4" ht="15" customHeight="1">
      <c r="A351" s="82" t="s">
        <v>979</v>
      </c>
      <c r="B351" s="82" t="s">
        <v>688</v>
      </c>
      <c r="C351" s="103">
        <v>1000</v>
      </c>
      <c r="D351" s="77"/>
    </row>
    <row r="352" spans="1:4" ht="15" customHeight="1">
      <c r="A352" s="82" t="s">
        <v>437</v>
      </c>
      <c r="B352" s="82" t="s">
        <v>909</v>
      </c>
      <c r="C352" s="103">
        <v>710</v>
      </c>
      <c r="D352" s="77"/>
    </row>
    <row r="353" spans="1:4" ht="15" customHeight="1">
      <c r="A353" s="82" t="s">
        <v>438</v>
      </c>
      <c r="B353" s="82" t="s">
        <v>910</v>
      </c>
      <c r="C353" s="103">
        <v>363</v>
      </c>
      <c r="D353" s="77"/>
    </row>
    <row r="354" spans="1:4" ht="15" customHeight="1">
      <c r="A354" s="82" t="s">
        <v>980</v>
      </c>
      <c r="B354" s="82" t="s">
        <v>981</v>
      </c>
      <c r="C354" s="103">
        <v>347</v>
      </c>
      <c r="D354" s="77"/>
    </row>
    <row r="355" spans="1:4" ht="15" customHeight="1">
      <c r="A355" s="82" t="s">
        <v>439</v>
      </c>
      <c r="B355" s="82" t="s">
        <v>440</v>
      </c>
      <c r="C355" s="103">
        <v>20530</v>
      </c>
      <c r="D355" s="77"/>
    </row>
    <row r="356" spans="1:4" ht="15" customHeight="1">
      <c r="A356" s="82" t="s">
        <v>441</v>
      </c>
      <c r="B356" s="82" t="s">
        <v>911</v>
      </c>
      <c r="C356" s="103">
        <v>11550</v>
      </c>
      <c r="D356" s="77"/>
    </row>
    <row r="357" spans="1:4" ht="15" customHeight="1">
      <c r="A357" s="82" t="s">
        <v>912</v>
      </c>
      <c r="B357" s="82" t="s">
        <v>913</v>
      </c>
      <c r="C357" s="103">
        <v>400</v>
      </c>
      <c r="D357" s="77"/>
    </row>
    <row r="358" spans="1:4" ht="15" customHeight="1">
      <c r="A358" s="82" t="s">
        <v>442</v>
      </c>
      <c r="B358" s="82" t="s">
        <v>914</v>
      </c>
      <c r="C358" s="103">
        <v>11150</v>
      </c>
      <c r="D358" s="77"/>
    </row>
    <row r="359" spans="1:4" ht="15" customHeight="1">
      <c r="A359" s="82" t="s">
        <v>443</v>
      </c>
      <c r="B359" s="82" t="s">
        <v>915</v>
      </c>
      <c r="C359" s="103">
        <v>8980</v>
      </c>
      <c r="D359" s="77"/>
    </row>
    <row r="360" spans="1:4" ht="15" customHeight="1">
      <c r="A360" s="82" t="s">
        <v>444</v>
      </c>
      <c r="B360" s="82" t="s">
        <v>916</v>
      </c>
      <c r="C360" s="103">
        <v>8980</v>
      </c>
      <c r="D360" s="77"/>
    </row>
    <row r="361" spans="1:4" ht="15" customHeight="1">
      <c r="A361" s="82" t="s">
        <v>445</v>
      </c>
      <c r="B361" s="82" t="s">
        <v>446</v>
      </c>
      <c r="C361" s="103">
        <v>2279</v>
      </c>
      <c r="D361" s="77"/>
    </row>
    <row r="362" spans="1:4" ht="15" customHeight="1">
      <c r="A362" s="82" t="s">
        <v>447</v>
      </c>
      <c r="B362" s="82" t="s">
        <v>917</v>
      </c>
      <c r="C362" s="103">
        <v>120</v>
      </c>
      <c r="D362" s="77"/>
    </row>
    <row r="363" spans="1:4" ht="15" customHeight="1">
      <c r="A363" s="82" t="s">
        <v>448</v>
      </c>
      <c r="B363" s="82" t="s">
        <v>678</v>
      </c>
      <c r="C363" s="103">
        <v>120</v>
      </c>
      <c r="D363" s="77"/>
    </row>
    <row r="364" spans="1:4" ht="15" customHeight="1">
      <c r="A364" s="82" t="s">
        <v>449</v>
      </c>
      <c r="B364" s="82" t="s">
        <v>918</v>
      </c>
      <c r="C364" s="103">
        <v>2159</v>
      </c>
      <c r="D364" s="77"/>
    </row>
    <row r="365" spans="1:4" ht="15" customHeight="1">
      <c r="A365" s="82" t="s">
        <v>450</v>
      </c>
      <c r="B365" s="82" t="s">
        <v>919</v>
      </c>
      <c r="C365" s="103">
        <v>2159</v>
      </c>
      <c r="D365" s="77"/>
    </row>
    <row r="366" spans="1:4" ht="15" customHeight="1">
      <c r="A366" s="82" t="s">
        <v>451</v>
      </c>
      <c r="B366" s="82" t="s">
        <v>452</v>
      </c>
      <c r="C366" s="103">
        <v>9397</v>
      </c>
      <c r="D366" s="77"/>
    </row>
    <row r="367" spans="1:4" ht="15" customHeight="1">
      <c r="A367" s="82" t="s">
        <v>453</v>
      </c>
      <c r="B367" s="82" t="s">
        <v>920</v>
      </c>
      <c r="C367" s="103">
        <v>3336</v>
      </c>
      <c r="D367" s="77"/>
    </row>
    <row r="368" spans="1:4" ht="15" customHeight="1">
      <c r="A368" s="82" t="s">
        <v>454</v>
      </c>
      <c r="B368" s="82" t="s">
        <v>677</v>
      </c>
      <c r="C368" s="103">
        <v>1035</v>
      </c>
      <c r="D368" s="77"/>
    </row>
    <row r="369" spans="1:4" ht="15" customHeight="1">
      <c r="A369" s="82" t="s">
        <v>455</v>
      </c>
      <c r="B369" s="82" t="s">
        <v>678</v>
      </c>
      <c r="C369" s="103">
        <v>48</v>
      </c>
      <c r="D369" s="77"/>
    </row>
    <row r="370" spans="1:4" ht="15" customHeight="1">
      <c r="A370" s="82" t="s">
        <v>456</v>
      </c>
      <c r="B370" s="82" t="s">
        <v>921</v>
      </c>
      <c r="C370" s="103">
        <v>2253</v>
      </c>
      <c r="D370" s="77"/>
    </row>
    <row r="371" spans="1:4" ht="15" customHeight="1">
      <c r="A371" s="82" t="s">
        <v>457</v>
      </c>
      <c r="B371" s="82" t="s">
        <v>922</v>
      </c>
      <c r="C371" s="103">
        <v>6061</v>
      </c>
      <c r="D371" s="77"/>
    </row>
    <row r="372" spans="1:4" ht="15" customHeight="1">
      <c r="A372" s="82" t="s">
        <v>923</v>
      </c>
      <c r="B372" s="82" t="s">
        <v>678</v>
      </c>
      <c r="C372" s="103">
        <v>2416</v>
      </c>
      <c r="D372" s="77"/>
    </row>
    <row r="373" spans="1:4" ht="15" customHeight="1">
      <c r="A373" s="82" t="s">
        <v>458</v>
      </c>
      <c r="B373" s="82" t="s">
        <v>924</v>
      </c>
      <c r="C373" s="103">
        <v>3645</v>
      </c>
      <c r="D373" s="77"/>
    </row>
    <row r="374" spans="1:4" ht="15" customHeight="1">
      <c r="A374" s="82" t="s">
        <v>459</v>
      </c>
      <c r="B374" s="82" t="s">
        <v>925</v>
      </c>
      <c r="C374" s="103">
        <v>5113</v>
      </c>
      <c r="D374" s="77"/>
    </row>
    <row r="375" spans="1:4" ht="15" customHeight="1">
      <c r="A375" s="82" t="s">
        <v>460</v>
      </c>
      <c r="B375" s="82" t="s">
        <v>925</v>
      </c>
      <c r="C375" s="103">
        <v>5113</v>
      </c>
      <c r="D375" s="77"/>
    </row>
    <row r="376" spans="1:4" ht="15" customHeight="1">
      <c r="A376" s="82" t="s">
        <v>461</v>
      </c>
      <c r="B376" s="82" t="s">
        <v>925</v>
      </c>
      <c r="C376" s="103">
        <v>5113</v>
      </c>
      <c r="D376" s="77"/>
    </row>
    <row r="377" spans="1:4" ht="15" customHeight="1">
      <c r="A377" s="82" t="s">
        <v>462</v>
      </c>
      <c r="B377" s="82" t="s">
        <v>463</v>
      </c>
      <c r="C377" s="103">
        <v>20113</v>
      </c>
      <c r="D377" s="77"/>
    </row>
    <row r="378" spans="1:4" ht="15" customHeight="1">
      <c r="A378" s="82" t="s">
        <v>464</v>
      </c>
      <c r="B378" s="82" t="s">
        <v>926</v>
      </c>
      <c r="C378" s="103">
        <v>20113</v>
      </c>
      <c r="D378" s="77"/>
    </row>
    <row r="379" spans="1:4" ht="15" customHeight="1">
      <c r="A379" s="82" t="s">
        <v>465</v>
      </c>
      <c r="B379" s="82" t="s">
        <v>927</v>
      </c>
      <c r="C379" s="103">
        <v>20113</v>
      </c>
      <c r="D379" s="77"/>
    </row>
  </sheetData>
  <mergeCells count="1">
    <mergeCell ref="B2:C2"/>
  </mergeCells>
  <phoneticPr fontId="45" type="noConversion"/>
  <printOptions horizontalCentered="1"/>
  <pageMargins left="0" right="0" top="0" bottom="0" header="0.511811023622047" footer="0.511811023622047"/>
  <pageSetup paperSize="9" scale="45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B11" sqref="B11"/>
    </sheetView>
  </sheetViews>
  <sheetFormatPr defaultRowHeight="14.25"/>
  <cols>
    <col min="1" max="1" width="18.75" style="71" customWidth="1"/>
    <col min="2" max="2" width="40.5" style="71" customWidth="1"/>
    <col min="3" max="3" width="11.25" style="71" customWidth="1"/>
    <col min="4" max="16384" width="9" style="71"/>
  </cols>
  <sheetData>
    <row r="1" spans="1:3">
      <c r="A1" s="53" t="s">
        <v>7</v>
      </c>
    </row>
    <row r="2" spans="1:3" ht="25.5">
      <c r="A2" s="139" t="s">
        <v>1013</v>
      </c>
      <c r="B2" s="139"/>
      <c r="C2" s="139"/>
    </row>
    <row r="3" spans="1:3" ht="22.5" customHeight="1">
      <c r="A3" s="72"/>
      <c r="B3" s="72"/>
      <c r="C3" s="73" t="s">
        <v>33</v>
      </c>
    </row>
    <row r="4" spans="1:3" ht="24.95" customHeight="1">
      <c r="A4" s="54" t="s">
        <v>466</v>
      </c>
      <c r="B4" s="54" t="s">
        <v>467</v>
      </c>
      <c r="C4" s="54" t="s">
        <v>468</v>
      </c>
    </row>
    <row r="5" spans="1:3" ht="24.95" customHeight="1">
      <c r="A5" s="74"/>
      <c r="B5" s="54" t="s">
        <v>934</v>
      </c>
      <c r="C5" s="105">
        <v>407240</v>
      </c>
    </row>
    <row r="6" spans="1:3" ht="24.95" customHeight="1">
      <c r="A6" s="75" t="s">
        <v>929</v>
      </c>
      <c r="B6" s="76" t="s">
        <v>469</v>
      </c>
      <c r="C6" s="103">
        <v>162150</v>
      </c>
    </row>
    <row r="7" spans="1:3" ht="24.95" customHeight="1">
      <c r="A7" s="75" t="s">
        <v>470</v>
      </c>
      <c r="B7" s="76" t="s">
        <v>982</v>
      </c>
      <c r="C7" s="103">
        <v>109995</v>
      </c>
    </row>
    <row r="8" spans="1:3" ht="24.95" customHeight="1">
      <c r="A8" s="75" t="s">
        <v>471</v>
      </c>
      <c r="B8" s="76" t="s">
        <v>983</v>
      </c>
      <c r="C8" s="103">
        <v>21415</v>
      </c>
    </row>
    <row r="9" spans="1:3" ht="24.95" customHeight="1">
      <c r="A9" s="75" t="s">
        <v>472</v>
      </c>
      <c r="B9" s="76" t="s">
        <v>916</v>
      </c>
      <c r="C9" s="103">
        <v>8397</v>
      </c>
    </row>
    <row r="10" spans="1:3" ht="24.95" customHeight="1">
      <c r="A10" s="75" t="s">
        <v>473</v>
      </c>
      <c r="B10" s="76" t="s">
        <v>984</v>
      </c>
      <c r="C10" s="103">
        <v>22343</v>
      </c>
    </row>
    <row r="11" spans="1:3" ht="24.95" customHeight="1">
      <c r="A11" s="75" t="s">
        <v>930</v>
      </c>
      <c r="B11" s="76" t="s">
        <v>474</v>
      </c>
      <c r="C11" s="103">
        <v>16291</v>
      </c>
    </row>
    <row r="12" spans="1:3" ht="24.95" customHeight="1">
      <c r="A12" s="75" t="s">
        <v>475</v>
      </c>
      <c r="B12" s="76" t="s">
        <v>985</v>
      </c>
      <c r="C12" s="103">
        <v>11336</v>
      </c>
    </row>
    <row r="13" spans="1:3" ht="24.95" customHeight="1">
      <c r="A13" s="75" t="s">
        <v>476</v>
      </c>
      <c r="B13" s="76" t="s">
        <v>986</v>
      </c>
      <c r="C13" s="103">
        <v>151</v>
      </c>
    </row>
    <row r="14" spans="1:3" ht="24.95" customHeight="1">
      <c r="A14" s="75" t="s">
        <v>477</v>
      </c>
      <c r="B14" s="76" t="s">
        <v>987</v>
      </c>
      <c r="C14" s="103">
        <v>126</v>
      </c>
    </row>
    <row r="15" spans="1:3" ht="24.95" customHeight="1">
      <c r="A15" s="75" t="s">
        <v>478</v>
      </c>
      <c r="B15" s="76" t="s">
        <v>988</v>
      </c>
      <c r="C15" s="103">
        <v>280</v>
      </c>
    </row>
    <row r="16" spans="1:3" ht="24.95" customHeight="1">
      <c r="A16" s="75" t="s">
        <v>479</v>
      </c>
      <c r="B16" s="76" t="s">
        <v>989</v>
      </c>
      <c r="C16" s="103">
        <v>345</v>
      </c>
    </row>
    <row r="17" spans="1:3" ht="24.95" customHeight="1">
      <c r="A17" s="75" t="s">
        <v>480</v>
      </c>
      <c r="B17" s="76" t="s">
        <v>990</v>
      </c>
      <c r="C17" s="103">
        <v>271</v>
      </c>
    </row>
    <row r="18" spans="1:3" ht="24.95" customHeight="1">
      <c r="A18" s="75" t="s">
        <v>931</v>
      </c>
      <c r="B18" s="76" t="s">
        <v>991</v>
      </c>
      <c r="C18" s="103">
        <v>6</v>
      </c>
    </row>
    <row r="19" spans="1:3" ht="24.95" customHeight="1">
      <c r="A19" s="75" t="s">
        <v>481</v>
      </c>
      <c r="B19" s="76" t="s">
        <v>992</v>
      </c>
      <c r="C19" s="103">
        <v>1572</v>
      </c>
    </row>
    <row r="20" spans="1:3" ht="24.95" customHeight="1">
      <c r="A20" s="75" t="s">
        <v>482</v>
      </c>
      <c r="B20" s="76" t="s">
        <v>993</v>
      </c>
      <c r="C20" s="103">
        <v>267</v>
      </c>
    </row>
    <row r="21" spans="1:3" ht="24.95" customHeight="1">
      <c r="A21" s="75" t="s">
        <v>483</v>
      </c>
      <c r="B21" s="76" t="s">
        <v>994</v>
      </c>
      <c r="C21" s="103">
        <v>1937</v>
      </c>
    </row>
    <row r="22" spans="1:3" ht="24.95" customHeight="1">
      <c r="A22" s="75" t="s">
        <v>995</v>
      </c>
      <c r="B22" s="76" t="s">
        <v>996</v>
      </c>
      <c r="C22" s="103">
        <v>32</v>
      </c>
    </row>
    <row r="23" spans="1:3" ht="24.95" customHeight="1">
      <c r="A23" s="75" t="s">
        <v>997</v>
      </c>
      <c r="B23" s="76" t="s">
        <v>998</v>
      </c>
      <c r="C23" s="103">
        <v>24</v>
      </c>
    </row>
    <row r="24" spans="1:3" ht="24.95" customHeight="1">
      <c r="A24" s="75" t="s">
        <v>999</v>
      </c>
      <c r="B24" s="76" t="s">
        <v>1000</v>
      </c>
      <c r="C24" s="103">
        <v>8</v>
      </c>
    </row>
    <row r="25" spans="1:3" ht="24.95" customHeight="1">
      <c r="A25" s="75" t="s">
        <v>1001</v>
      </c>
      <c r="B25" s="76" t="s">
        <v>1002</v>
      </c>
      <c r="C25" s="103">
        <v>2</v>
      </c>
    </row>
    <row r="26" spans="1:3" ht="24.95" customHeight="1">
      <c r="A26" s="75" t="s">
        <v>1003</v>
      </c>
      <c r="B26" s="76" t="s">
        <v>1000</v>
      </c>
      <c r="C26" s="103">
        <v>2</v>
      </c>
    </row>
    <row r="27" spans="1:3" ht="24.95" customHeight="1">
      <c r="A27" s="75" t="s">
        <v>932</v>
      </c>
      <c r="B27" s="76" t="s">
        <v>484</v>
      </c>
      <c r="C27" s="103">
        <v>190636</v>
      </c>
    </row>
    <row r="28" spans="1:3" ht="24.95" customHeight="1">
      <c r="A28" s="75" t="s">
        <v>485</v>
      </c>
      <c r="B28" s="76" t="s">
        <v>1004</v>
      </c>
      <c r="C28" s="103">
        <v>184212</v>
      </c>
    </row>
    <row r="29" spans="1:3" ht="24.95" customHeight="1">
      <c r="A29" s="75" t="s">
        <v>486</v>
      </c>
      <c r="B29" s="76" t="s">
        <v>1005</v>
      </c>
      <c r="C29" s="103">
        <v>6424</v>
      </c>
    </row>
    <row r="30" spans="1:3" ht="24.95" customHeight="1">
      <c r="A30" s="75" t="s">
        <v>1006</v>
      </c>
      <c r="B30" s="76" t="s">
        <v>1007</v>
      </c>
      <c r="C30" s="103">
        <v>4</v>
      </c>
    </row>
    <row r="31" spans="1:3" ht="24.95" customHeight="1">
      <c r="A31" s="75" t="s">
        <v>1008</v>
      </c>
      <c r="B31" s="76" t="s">
        <v>1009</v>
      </c>
      <c r="C31" s="103">
        <v>4</v>
      </c>
    </row>
    <row r="32" spans="1:3" ht="24.95" customHeight="1">
      <c r="A32" s="75" t="s">
        <v>933</v>
      </c>
      <c r="B32" s="76" t="s">
        <v>487</v>
      </c>
      <c r="C32" s="103">
        <v>38125</v>
      </c>
    </row>
    <row r="33" spans="1:3" ht="24.95" customHeight="1">
      <c r="A33" s="75" t="s">
        <v>488</v>
      </c>
      <c r="B33" s="76" t="s">
        <v>1010</v>
      </c>
      <c r="C33" s="103">
        <v>2385</v>
      </c>
    </row>
    <row r="34" spans="1:3" ht="24.95" customHeight="1">
      <c r="A34" s="75" t="s">
        <v>489</v>
      </c>
      <c r="B34" s="76" t="s">
        <v>1011</v>
      </c>
      <c r="C34" s="103">
        <v>4515</v>
      </c>
    </row>
    <row r="35" spans="1:3" ht="24.95" customHeight="1">
      <c r="A35" s="75" t="s">
        <v>490</v>
      </c>
      <c r="B35" s="76" t="s">
        <v>1012</v>
      </c>
      <c r="C35" s="103">
        <v>31225</v>
      </c>
    </row>
  </sheetData>
  <mergeCells count="1">
    <mergeCell ref="A2:C2"/>
  </mergeCells>
  <phoneticPr fontId="45" type="noConversion"/>
  <printOptions horizontalCentered="1"/>
  <pageMargins left="0.74803149606299213" right="0.74803149606299213" top="0.39370078740157483" bottom="0.39370078740157483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topLeftCell="A46" workbookViewId="0">
      <selection activeCell="A56" sqref="A56"/>
    </sheetView>
  </sheetViews>
  <sheetFormatPr defaultColWidth="9" defaultRowHeight="14.25"/>
  <cols>
    <col min="1" max="1" width="39.375" customWidth="1"/>
    <col min="2" max="2" width="16.25" customWidth="1"/>
  </cols>
  <sheetData>
    <row r="1" spans="1:2">
      <c r="A1" s="34" t="s">
        <v>9</v>
      </c>
    </row>
    <row r="2" spans="1:2" s="7" customFormat="1" ht="36.75" customHeight="1">
      <c r="A2" s="140" t="s">
        <v>1014</v>
      </c>
      <c r="B2" s="140"/>
    </row>
    <row r="3" spans="1:2" s="65" customFormat="1" ht="21.75" customHeight="1">
      <c r="B3" s="66" t="s">
        <v>491</v>
      </c>
    </row>
    <row r="4" spans="1:2" ht="14.25" customHeight="1">
      <c r="A4" s="141" t="s">
        <v>492</v>
      </c>
      <c r="B4" s="143" t="s">
        <v>935</v>
      </c>
    </row>
    <row r="5" spans="1:2">
      <c r="A5" s="142"/>
      <c r="B5" s="143"/>
    </row>
    <row r="6" spans="1:2" ht="15" customHeight="1">
      <c r="A6" s="67" t="s">
        <v>493</v>
      </c>
      <c r="B6" s="107">
        <f>SUM(B7:B12)</f>
        <v>32632</v>
      </c>
    </row>
    <row r="7" spans="1:2" ht="15" customHeight="1">
      <c r="A7" s="68" t="s">
        <v>494</v>
      </c>
      <c r="B7" s="106">
        <v>3382</v>
      </c>
    </row>
    <row r="8" spans="1:2" ht="15" customHeight="1">
      <c r="A8" s="68" t="s">
        <v>495</v>
      </c>
      <c r="B8" s="106">
        <v>1972</v>
      </c>
    </row>
    <row r="9" spans="1:2" ht="15" customHeight="1">
      <c r="A9" s="68" t="s">
        <v>496</v>
      </c>
      <c r="B9" s="106">
        <v>7950</v>
      </c>
    </row>
    <row r="10" spans="1:2" ht="15" customHeight="1">
      <c r="A10" s="68" t="s">
        <v>497</v>
      </c>
      <c r="B10" s="106">
        <v>1189</v>
      </c>
    </row>
    <row r="11" spans="1:2" ht="15" customHeight="1">
      <c r="A11" s="68" t="s">
        <v>498</v>
      </c>
      <c r="B11" s="106">
        <v>6029</v>
      </c>
    </row>
    <row r="12" spans="1:2" ht="15" customHeight="1">
      <c r="A12" s="68" t="s">
        <v>499</v>
      </c>
      <c r="B12" s="106">
        <v>12110</v>
      </c>
    </row>
    <row r="13" spans="1:2" ht="15" customHeight="1">
      <c r="A13" s="67" t="s">
        <v>500</v>
      </c>
      <c r="B13" s="107">
        <f>SUM(B14:B32)</f>
        <v>245562</v>
      </c>
    </row>
    <row r="14" spans="1:2" ht="15" customHeight="1">
      <c r="A14" s="69" t="s">
        <v>501</v>
      </c>
      <c r="B14" s="106">
        <v>30108</v>
      </c>
    </row>
    <row r="15" spans="1:2" ht="15" customHeight="1">
      <c r="A15" s="69" t="s">
        <v>502</v>
      </c>
      <c r="B15" s="106">
        <v>1993</v>
      </c>
    </row>
    <row r="16" spans="1:2" ht="15" customHeight="1">
      <c r="A16" s="68" t="s">
        <v>503</v>
      </c>
      <c r="B16" s="106">
        <v>7218</v>
      </c>
    </row>
    <row r="17" spans="1:2" ht="15" customHeight="1">
      <c r="A17" s="68" t="s">
        <v>504</v>
      </c>
      <c r="B17" s="106">
        <v>1296</v>
      </c>
    </row>
    <row r="18" spans="1:2" ht="15" customHeight="1">
      <c r="A18" s="68" t="s">
        <v>505</v>
      </c>
      <c r="B18" s="106">
        <v>3935</v>
      </c>
    </row>
    <row r="19" spans="1:2" ht="15" customHeight="1">
      <c r="A19" s="68" t="s">
        <v>506</v>
      </c>
      <c r="B19" s="106">
        <v>28083</v>
      </c>
    </row>
    <row r="20" spans="1:2" ht="15" customHeight="1">
      <c r="A20" s="68" t="s">
        <v>507</v>
      </c>
      <c r="B20" s="106">
        <v>3153</v>
      </c>
    </row>
    <row r="21" spans="1:2" ht="15" customHeight="1">
      <c r="A21" s="68" t="s">
        <v>508</v>
      </c>
      <c r="B21" s="106">
        <v>751</v>
      </c>
    </row>
    <row r="22" spans="1:2" ht="15" customHeight="1">
      <c r="A22" s="68" t="s">
        <v>509</v>
      </c>
      <c r="B22" s="106">
        <v>19777</v>
      </c>
    </row>
    <row r="23" spans="1:2" ht="15" customHeight="1">
      <c r="A23" s="68" t="s">
        <v>510</v>
      </c>
      <c r="B23" s="106">
        <v>66</v>
      </c>
    </row>
    <row r="24" spans="1:2" ht="15" customHeight="1">
      <c r="A24" s="68" t="s">
        <v>511</v>
      </c>
      <c r="B24" s="106">
        <v>679</v>
      </c>
    </row>
    <row r="25" spans="1:2" ht="15" customHeight="1">
      <c r="A25" s="68" t="s">
        <v>512</v>
      </c>
      <c r="B25" s="106">
        <v>39980</v>
      </c>
    </row>
    <row r="26" spans="1:2" ht="15" customHeight="1">
      <c r="A26" s="68" t="s">
        <v>513</v>
      </c>
      <c r="B26" s="106">
        <v>56345</v>
      </c>
    </row>
    <row r="27" spans="1:2" ht="15" customHeight="1">
      <c r="A27" s="68" t="s">
        <v>514</v>
      </c>
      <c r="B27" s="106">
        <v>1968</v>
      </c>
    </row>
    <row r="28" spans="1:2" ht="15" customHeight="1">
      <c r="A28" s="68" t="s">
        <v>515</v>
      </c>
      <c r="B28" s="106">
        <v>41812</v>
      </c>
    </row>
    <row r="29" spans="1:2" ht="15" customHeight="1">
      <c r="A29" s="68" t="s">
        <v>516</v>
      </c>
      <c r="B29" s="106">
        <v>5134</v>
      </c>
    </row>
    <row r="30" spans="1:2" ht="15" customHeight="1">
      <c r="A30" s="68" t="s">
        <v>517</v>
      </c>
      <c r="B30" s="106">
        <v>2863</v>
      </c>
    </row>
    <row r="31" spans="1:2" ht="15" customHeight="1">
      <c r="A31" s="68" t="s">
        <v>518</v>
      </c>
      <c r="B31" s="106">
        <v>271</v>
      </c>
    </row>
    <row r="32" spans="1:2" ht="15" customHeight="1">
      <c r="A32" s="68" t="s">
        <v>519</v>
      </c>
      <c r="B32" s="106">
        <v>130</v>
      </c>
    </row>
    <row r="33" spans="1:2" ht="15" customHeight="1">
      <c r="A33" s="70" t="s">
        <v>520</v>
      </c>
      <c r="B33" s="107">
        <f>SUM(B34:B52)</f>
        <v>42848</v>
      </c>
    </row>
    <row r="34" spans="1:2" ht="15" customHeight="1">
      <c r="A34" s="68" t="s">
        <v>521</v>
      </c>
      <c r="B34" s="106">
        <v>838</v>
      </c>
    </row>
    <row r="35" spans="1:2" ht="15" customHeight="1">
      <c r="A35" s="68" t="s">
        <v>522</v>
      </c>
      <c r="B35" s="106">
        <v>250</v>
      </c>
    </row>
    <row r="36" spans="1:2" ht="15" customHeight="1">
      <c r="A36" s="68" t="s">
        <v>523</v>
      </c>
      <c r="B36" s="106">
        <v>20</v>
      </c>
    </row>
    <row r="37" spans="1:2" ht="15" customHeight="1">
      <c r="A37" s="68" t="s">
        <v>524</v>
      </c>
      <c r="B37" s="106">
        <v>328</v>
      </c>
    </row>
    <row r="38" spans="1:2" ht="15" customHeight="1">
      <c r="A38" s="68" t="s">
        <v>525</v>
      </c>
      <c r="B38" s="106">
        <v>4936</v>
      </c>
    </row>
    <row r="39" spans="1:2" ht="15" customHeight="1">
      <c r="A39" s="68" t="s">
        <v>526</v>
      </c>
      <c r="B39" s="106">
        <v>167</v>
      </c>
    </row>
    <row r="40" spans="1:2" ht="15" customHeight="1">
      <c r="A40" s="68" t="s">
        <v>527</v>
      </c>
      <c r="B40" s="106">
        <v>1225</v>
      </c>
    </row>
    <row r="41" spans="1:2" ht="15" customHeight="1">
      <c r="A41" s="68" t="s">
        <v>528</v>
      </c>
      <c r="B41" s="106">
        <v>1436</v>
      </c>
    </row>
    <row r="42" spans="1:2" ht="15" customHeight="1">
      <c r="A42" s="68" t="s">
        <v>529</v>
      </c>
      <c r="B42" s="106">
        <v>473</v>
      </c>
    </row>
    <row r="43" spans="1:2" ht="15" customHeight="1">
      <c r="A43" s="68" t="s">
        <v>530</v>
      </c>
      <c r="B43" s="106">
        <v>34</v>
      </c>
    </row>
    <row r="44" spans="1:2" ht="15" customHeight="1">
      <c r="A44" s="68" t="s">
        <v>531</v>
      </c>
      <c r="B44" s="106">
        <v>7209</v>
      </c>
    </row>
    <row r="45" spans="1:2" ht="15" customHeight="1">
      <c r="A45" s="68" t="s">
        <v>532</v>
      </c>
      <c r="B45" s="106">
        <v>1178</v>
      </c>
    </row>
    <row r="46" spans="1:2" ht="15" customHeight="1">
      <c r="A46" s="68" t="s">
        <v>533</v>
      </c>
      <c r="B46" s="106">
        <v>10277</v>
      </c>
    </row>
    <row r="47" spans="1:2" ht="15" customHeight="1">
      <c r="A47" s="68" t="s">
        <v>534</v>
      </c>
      <c r="B47" s="106">
        <v>315</v>
      </c>
    </row>
    <row r="48" spans="1:2" ht="15" customHeight="1">
      <c r="A48" s="68" t="s">
        <v>535</v>
      </c>
      <c r="B48" s="106">
        <v>471</v>
      </c>
    </row>
    <row r="49" spans="1:2" ht="15" customHeight="1">
      <c r="A49" s="68" t="s">
        <v>536</v>
      </c>
      <c r="B49" s="106">
        <v>10737</v>
      </c>
    </row>
    <row r="50" spans="1:2" ht="15" customHeight="1">
      <c r="A50" s="68" t="s">
        <v>537</v>
      </c>
      <c r="B50" s="106">
        <v>113</v>
      </c>
    </row>
    <row r="51" spans="1:2" ht="15" customHeight="1">
      <c r="A51" s="68" t="s">
        <v>538</v>
      </c>
      <c r="B51" s="106">
        <v>416</v>
      </c>
    </row>
    <row r="52" spans="1:2" ht="15" customHeight="1">
      <c r="A52" s="68" t="s">
        <v>539</v>
      </c>
      <c r="B52" s="106">
        <v>2425</v>
      </c>
    </row>
    <row r="53" spans="1:2" ht="15" customHeight="1">
      <c r="A53" s="26" t="s">
        <v>540</v>
      </c>
      <c r="B53" s="107">
        <f>B6+B13+B33</f>
        <v>321042</v>
      </c>
    </row>
  </sheetData>
  <mergeCells count="3">
    <mergeCell ref="A2:B2"/>
    <mergeCell ref="A4:A5"/>
    <mergeCell ref="B4:B5"/>
  </mergeCells>
  <phoneticPr fontId="45" type="noConversion"/>
  <printOptions horizontalCentered="1"/>
  <pageMargins left="0.70866141732283472" right="0.70866141732283472" top="0" bottom="0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F15" sqref="F15"/>
    </sheetView>
  </sheetViews>
  <sheetFormatPr defaultRowHeight="15"/>
  <cols>
    <col min="1" max="1" width="18.375" style="39" customWidth="1"/>
    <col min="2" max="2" width="28.25" style="39" customWidth="1"/>
    <col min="3" max="3" width="26.875" style="39" customWidth="1"/>
    <col min="4" max="16384" width="9" style="39"/>
  </cols>
  <sheetData>
    <row r="1" spans="1:3" customFormat="1" ht="25.5" customHeight="1">
      <c r="A1" s="10" t="s">
        <v>11</v>
      </c>
    </row>
    <row r="2" spans="1:3" ht="41.25" customHeight="1">
      <c r="A2" s="144" t="s">
        <v>1015</v>
      </c>
      <c r="B2" s="144"/>
      <c r="C2" s="144"/>
    </row>
    <row r="3" spans="1:3" ht="24" customHeight="1">
      <c r="C3" s="40" t="s">
        <v>541</v>
      </c>
    </row>
    <row r="4" spans="1:3" ht="30" customHeight="1">
      <c r="A4" s="41" t="s">
        <v>542</v>
      </c>
      <c r="B4" s="41" t="s">
        <v>543</v>
      </c>
      <c r="C4" s="41" t="s">
        <v>544</v>
      </c>
    </row>
    <row r="5" spans="1:3" ht="30" customHeight="1">
      <c r="A5" s="41" t="s">
        <v>545</v>
      </c>
      <c r="B5" s="42">
        <v>52.96</v>
      </c>
      <c r="C5" s="42">
        <v>52.91</v>
      </c>
    </row>
  </sheetData>
  <mergeCells count="1">
    <mergeCell ref="A2:C2"/>
  </mergeCells>
  <phoneticPr fontId="45" type="noConversion"/>
  <pageMargins left="0.75" right="0.75" top="1" bottom="1" header="0.5" footer="0.5"/>
  <pageSetup paperSize="9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21" sqref="B21"/>
    </sheetView>
  </sheetViews>
  <sheetFormatPr defaultRowHeight="14.25"/>
  <cols>
    <col min="1" max="1" width="40.75" style="43" customWidth="1"/>
    <col min="2" max="2" width="12.5" style="96" customWidth="1"/>
    <col min="3" max="3" width="11.625" style="43" customWidth="1"/>
    <col min="4" max="16384" width="9" style="43"/>
  </cols>
  <sheetData>
    <row r="1" spans="1:2">
      <c r="A1" s="44" t="s">
        <v>13</v>
      </c>
    </row>
    <row r="2" spans="1:2" ht="27.75" customHeight="1">
      <c r="A2" s="145" t="s">
        <v>1016</v>
      </c>
      <c r="B2" s="145"/>
    </row>
    <row r="3" spans="1:2" ht="18" customHeight="1">
      <c r="A3" s="62"/>
      <c r="B3" s="63" t="s">
        <v>33</v>
      </c>
    </row>
    <row r="4" spans="1:2" ht="35.25" customHeight="1">
      <c r="A4" s="54" t="s">
        <v>546</v>
      </c>
      <c r="B4" s="54" t="s">
        <v>35</v>
      </c>
    </row>
    <row r="5" spans="1:2" ht="20.100000000000001" customHeight="1">
      <c r="A5" s="56" t="s">
        <v>547</v>
      </c>
      <c r="B5" s="97"/>
    </row>
    <row r="6" spans="1:2" ht="20.100000000000001" customHeight="1">
      <c r="A6" s="56" t="s">
        <v>548</v>
      </c>
      <c r="B6" s="97"/>
    </row>
    <row r="7" spans="1:2" ht="20.100000000000001" customHeight="1">
      <c r="A7" s="56" t="s">
        <v>549</v>
      </c>
      <c r="B7" s="97"/>
    </row>
    <row r="8" spans="1:2" ht="20.100000000000001" customHeight="1">
      <c r="A8" s="64" t="s">
        <v>550</v>
      </c>
      <c r="B8" s="97"/>
    </row>
    <row r="9" spans="1:2" ht="20.100000000000001" customHeight="1">
      <c r="A9" s="64" t="s">
        <v>551</v>
      </c>
      <c r="B9" s="97"/>
    </row>
    <row r="10" spans="1:2" ht="20.100000000000001" customHeight="1">
      <c r="A10" s="56" t="s">
        <v>552</v>
      </c>
      <c r="B10" s="97"/>
    </row>
    <row r="11" spans="1:2" ht="20.100000000000001" customHeight="1">
      <c r="A11" s="56" t="s">
        <v>553</v>
      </c>
      <c r="B11" s="97"/>
    </row>
    <row r="12" spans="1:2" ht="20.100000000000001" customHeight="1">
      <c r="A12" s="56" t="s">
        <v>554</v>
      </c>
      <c r="B12" s="97"/>
    </row>
    <row r="13" spans="1:2" ht="20.100000000000001" customHeight="1">
      <c r="A13" s="56" t="s">
        <v>555</v>
      </c>
      <c r="B13" s="97">
        <v>1400000</v>
      </c>
    </row>
    <row r="14" spans="1:2" ht="20.100000000000001" customHeight="1">
      <c r="A14" s="56" t="s">
        <v>556</v>
      </c>
      <c r="B14" s="97"/>
    </row>
    <row r="15" spans="1:2" ht="20.100000000000001" customHeight="1">
      <c r="A15" s="56" t="s">
        <v>557</v>
      </c>
      <c r="B15" s="97"/>
    </row>
    <row r="16" spans="1:2" ht="20.100000000000001" customHeight="1">
      <c r="A16" s="56" t="s">
        <v>558</v>
      </c>
      <c r="B16" s="97">
        <v>6000</v>
      </c>
    </row>
    <row r="17" spans="1:2" ht="20.100000000000001" customHeight="1">
      <c r="A17" s="56" t="s">
        <v>559</v>
      </c>
      <c r="B17" s="97"/>
    </row>
    <row r="18" spans="1:2" ht="20.100000000000001" customHeight="1">
      <c r="A18" s="56" t="s">
        <v>560</v>
      </c>
      <c r="B18" s="97"/>
    </row>
    <row r="19" spans="1:2" ht="20.100000000000001" customHeight="1">
      <c r="A19" s="56" t="s">
        <v>561</v>
      </c>
      <c r="B19" s="97"/>
    </row>
    <row r="20" spans="1:2" ht="20.100000000000001" customHeight="1">
      <c r="A20" s="56" t="s">
        <v>562</v>
      </c>
      <c r="B20" s="97">
        <v>4000</v>
      </c>
    </row>
    <row r="21" spans="1:2" ht="20.100000000000001" customHeight="1">
      <c r="A21" s="56" t="s">
        <v>563</v>
      </c>
      <c r="B21" s="97"/>
    </row>
    <row r="22" spans="1:2" ht="20.100000000000001" customHeight="1">
      <c r="A22" s="56" t="s">
        <v>564</v>
      </c>
      <c r="B22" s="97"/>
    </row>
    <row r="23" spans="1:2" ht="20.100000000000001" customHeight="1">
      <c r="A23" s="56" t="s">
        <v>565</v>
      </c>
      <c r="B23" s="97"/>
    </row>
    <row r="24" spans="1:2" ht="20.100000000000001" customHeight="1">
      <c r="A24" s="56" t="s">
        <v>566</v>
      </c>
      <c r="B24" s="97"/>
    </row>
    <row r="25" spans="1:2" ht="20.100000000000001" customHeight="1">
      <c r="A25" s="61" t="s">
        <v>567</v>
      </c>
      <c r="B25" s="98">
        <f>SUM(B5:B24)</f>
        <v>1410000</v>
      </c>
    </row>
    <row r="26" spans="1:2" ht="20.100000000000001" customHeight="1"/>
  </sheetData>
  <mergeCells count="1">
    <mergeCell ref="A2:B2"/>
  </mergeCells>
  <phoneticPr fontId="45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8"/>
  <sheetViews>
    <sheetView showZeros="0" topLeftCell="A25" workbookViewId="0">
      <selection activeCell="B44" sqref="B44"/>
    </sheetView>
  </sheetViews>
  <sheetFormatPr defaultRowHeight="14.25"/>
  <cols>
    <col min="1" max="1" width="61.75" style="43" customWidth="1"/>
    <col min="2" max="2" width="12.875" style="43" customWidth="1"/>
    <col min="3" max="3" width="11.625" style="43" customWidth="1"/>
    <col min="4" max="16384" width="9" style="43"/>
  </cols>
  <sheetData>
    <row r="1" spans="1:2">
      <c r="A1" s="53" t="s">
        <v>15</v>
      </c>
    </row>
    <row r="2" spans="1:2" ht="18" customHeight="1">
      <c r="A2" s="136" t="s">
        <v>1017</v>
      </c>
      <c r="B2" s="136"/>
    </row>
    <row r="3" spans="1:2" ht="18" customHeight="1">
      <c r="B3" s="45" t="s">
        <v>33</v>
      </c>
    </row>
    <row r="4" spans="1:2" ht="18" customHeight="1">
      <c r="A4" s="146" t="s">
        <v>568</v>
      </c>
      <c r="B4" s="147"/>
    </row>
    <row r="5" spans="1:2" ht="18" customHeight="1">
      <c r="A5" s="54" t="s">
        <v>34</v>
      </c>
      <c r="B5" s="54" t="s">
        <v>35</v>
      </c>
    </row>
    <row r="6" spans="1:2" s="53" customFormat="1" ht="18" customHeight="1">
      <c r="A6" s="55" t="s">
        <v>569</v>
      </c>
      <c r="B6" s="58">
        <f>SUM(B7)</f>
        <v>18</v>
      </c>
    </row>
    <row r="7" spans="1:2" ht="18" customHeight="1">
      <c r="A7" s="56" t="s">
        <v>570</v>
      </c>
      <c r="B7" s="57">
        <v>18</v>
      </c>
    </row>
    <row r="8" spans="1:2" s="53" customFormat="1" ht="18" customHeight="1">
      <c r="A8" s="55" t="s">
        <v>571</v>
      </c>
      <c r="B8" s="57">
        <f>SUM(B9:B10)</f>
        <v>0</v>
      </c>
    </row>
    <row r="9" spans="1:2" ht="18" customHeight="1">
      <c r="A9" s="56" t="s">
        <v>572</v>
      </c>
      <c r="B9" s="57"/>
    </row>
    <row r="10" spans="1:2" ht="18" customHeight="1">
      <c r="A10" s="56" t="s">
        <v>573</v>
      </c>
      <c r="B10" s="57"/>
    </row>
    <row r="11" spans="1:2" s="53" customFormat="1" ht="18" customHeight="1">
      <c r="A11" s="55" t="s">
        <v>574</v>
      </c>
      <c r="B11" s="58"/>
    </row>
    <row r="12" spans="1:2" ht="18" customHeight="1">
      <c r="A12" s="56" t="s">
        <v>575</v>
      </c>
      <c r="B12" s="57"/>
    </row>
    <row r="13" spans="1:2" ht="18" customHeight="1">
      <c r="A13" s="56" t="s">
        <v>576</v>
      </c>
      <c r="B13" s="57"/>
    </row>
    <row r="14" spans="1:2" s="53" customFormat="1" ht="18" customHeight="1">
      <c r="A14" s="55" t="s">
        <v>577</v>
      </c>
      <c r="B14" s="58">
        <f>SUM(B15:B20)</f>
        <v>1254654</v>
      </c>
    </row>
    <row r="15" spans="1:2" ht="18" customHeight="1">
      <c r="A15" s="56" t="s">
        <v>578</v>
      </c>
      <c r="B15" s="57">
        <v>1248654</v>
      </c>
    </row>
    <row r="16" spans="1:2" ht="18" customHeight="1">
      <c r="A16" s="56" t="s">
        <v>579</v>
      </c>
      <c r="B16" s="57"/>
    </row>
    <row r="17" spans="1:2" ht="18" customHeight="1">
      <c r="A17" s="56" t="s">
        <v>580</v>
      </c>
      <c r="B17" s="57"/>
    </row>
    <row r="18" spans="1:2" ht="18" customHeight="1">
      <c r="A18" s="56" t="s">
        <v>581</v>
      </c>
      <c r="B18" s="57"/>
    </row>
    <row r="19" spans="1:2" ht="18" customHeight="1">
      <c r="A19" s="56" t="s">
        <v>582</v>
      </c>
      <c r="B19" s="57">
        <v>3000</v>
      </c>
    </row>
    <row r="20" spans="1:2" ht="18" customHeight="1">
      <c r="A20" s="56" t="s">
        <v>583</v>
      </c>
      <c r="B20" s="57">
        <v>3000</v>
      </c>
    </row>
    <row r="21" spans="1:2" s="53" customFormat="1" ht="18" customHeight="1">
      <c r="A21" s="55" t="s">
        <v>584</v>
      </c>
      <c r="B21" s="58">
        <f>SUM(B22:B25)</f>
        <v>1327</v>
      </c>
    </row>
    <row r="22" spans="1:2" ht="18" customHeight="1">
      <c r="A22" s="59" t="s">
        <v>585</v>
      </c>
      <c r="B22" s="57"/>
    </row>
    <row r="23" spans="1:2" ht="18" customHeight="1">
      <c r="A23" s="59" t="s">
        <v>586</v>
      </c>
      <c r="B23" s="57">
        <v>1327</v>
      </c>
    </row>
    <row r="24" spans="1:2" ht="18" customHeight="1">
      <c r="A24" s="59" t="s">
        <v>587</v>
      </c>
      <c r="B24" s="57"/>
    </row>
    <row r="25" spans="1:2" ht="18" customHeight="1">
      <c r="A25" s="59" t="s">
        <v>588</v>
      </c>
      <c r="B25" s="57"/>
    </row>
    <row r="26" spans="1:2" s="53" customFormat="1" ht="18" customHeight="1">
      <c r="A26" s="55" t="s">
        <v>589</v>
      </c>
      <c r="B26" s="58"/>
    </row>
    <row r="27" spans="1:2" ht="18" customHeight="1">
      <c r="A27" s="59" t="s">
        <v>590</v>
      </c>
      <c r="B27" s="57"/>
    </row>
    <row r="28" spans="1:2" ht="18" customHeight="1">
      <c r="A28" s="59" t="s">
        <v>591</v>
      </c>
      <c r="B28" s="57"/>
    </row>
    <row r="29" spans="1:2" ht="18" customHeight="1">
      <c r="A29" s="59" t="s">
        <v>592</v>
      </c>
      <c r="B29" s="57"/>
    </row>
    <row r="30" spans="1:2" ht="18" customHeight="1">
      <c r="A30" s="59" t="s">
        <v>593</v>
      </c>
      <c r="B30" s="57"/>
    </row>
    <row r="31" spans="1:2" ht="18" customHeight="1">
      <c r="A31" s="59" t="s">
        <v>594</v>
      </c>
      <c r="B31" s="57"/>
    </row>
    <row r="32" spans="1:2" ht="18" customHeight="1">
      <c r="A32" s="59" t="s">
        <v>595</v>
      </c>
      <c r="B32" s="57"/>
    </row>
    <row r="33" spans="1:2" s="53" customFormat="1" ht="18" customHeight="1">
      <c r="A33" s="55" t="s">
        <v>596</v>
      </c>
      <c r="B33" s="58"/>
    </row>
    <row r="34" spans="1:2" ht="18" customHeight="1">
      <c r="A34" s="59" t="s">
        <v>597</v>
      </c>
      <c r="B34" s="57"/>
    </row>
    <row r="35" spans="1:2" ht="18" customHeight="1">
      <c r="A35" s="59" t="s">
        <v>598</v>
      </c>
      <c r="B35" s="57"/>
    </row>
    <row r="36" spans="1:2" ht="18" customHeight="1">
      <c r="A36" s="59" t="s">
        <v>599</v>
      </c>
      <c r="B36" s="57"/>
    </row>
    <row r="37" spans="1:2" s="53" customFormat="1" ht="18" customHeight="1">
      <c r="A37" s="55" t="s">
        <v>600</v>
      </c>
      <c r="B37" s="58"/>
    </row>
    <row r="38" spans="1:2" ht="18" customHeight="1">
      <c r="A38" s="59" t="s">
        <v>601</v>
      </c>
      <c r="B38" s="57"/>
    </row>
    <row r="39" spans="1:2" s="53" customFormat="1" ht="18" customHeight="1">
      <c r="A39" s="55" t="s">
        <v>602</v>
      </c>
      <c r="B39" s="58">
        <f>SUM(B40:B42)</f>
        <v>2653</v>
      </c>
    </row>
    <row r="40" spans="1:2" ht="18" customHeight="1">
      <c r="A40" s="56" t="s">
        <v>603</v>
      </c>
      <c r="B40" s="57"/>
    </row>
    <row r="41" spans="1:2" ht="18" customHeight="1">
      <c r="A41" s="59" t="s">
        <v>604</v>
      </c>
      <c r="B41" s="57"/>
    </row>
    <row r="42" spans="1:2" ht="18" customHeight="1">
      <c r="A42" s="59" t="s">
        <v>605</v>
      </c>
      <c r="B42" s="57">
        <v>2653</v>
      </c>
    </row>
    <row r="43" spans="1:2" s="53" customFormat="1" ht="18" customHeight="1">
      <c r="A43" s="55" t="s">
        <v>606</v>
      </c>
      <c r="B43" s="58">
        <v>56216</v>
      </c>
    </row>
    <row r="44" spans="1:2" s="53" customFormat="1" ht="18" customHeight="1">
      <c r="A44" s="55" t="s">
        <v>607</v>
      </c>
      <c r="B44" s="58"/>
    </row>
    <row r="45" spans="1:2" ht="18" customHeight="1">
      <c r="A45" s="60"/>
      <c r="B45" s="57"/>
    </row>
    <row r="46" spans="1:2" ht="18" customHeight="1">
      <c r="A46" s="61" t="s">
        <v>608</v>
      </c>
      <c r="B46" s="57">
        <f>B6+B8+B11+B14+B21+B26+B33+B37+B39+B43+B44+B45</f>
        <v>1314868</v>
      </c>
    </row>
    <row r="47" spans="1:2" ht="20.100000000000001" customHeight="1"/>
    <row r="48" spans="1:2" ht="20.100000000000001" customHeight="1"/>
  </sheetData>
  <mergeCells count="2">
    <mergeCell ref="A2:B2"/>
    <mergeCell ref="A4:B4"/>
  </mergeCells>
  <phoneticPr fontId="45" type="noConversion"/>
  <printOptions horizontalCentered="1"/>
  <pageMargins left="0.74803149606299202" right="0.74803149606299202" top="0" bottom="0" header="0.511811023622047" footer="0.51181102362204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目录</vt:lpstr>
      <vt:lpstr>一般公共预算收入表</vt:lpstr>
      <vt:lpstr>一般公共预算支出表</vt:lpstr>
      <vt:lpstr>一般公共预算本级支出表</vt:lpstr>
      <vt:lpstr>一般公共预算本级基本支出表</vt:lpstr>
      <vt:lpstr>一般公共预算税收返还和转移支付表</vt:lpstr>
      <vt:lpstr>政府一般债务限额和余额情况表</vt:lpstr>
      <vt:lpstr>政府性基金收入表</vt:lpstr>
      <vt:lpstr>政府性基金支出表</vt:lpstr>
      <vt:lpstr>政府性基金转移支付表</vt:lpstr>
      <vt:lpstr>政府专项债务限额和余额情况表</vt:lpstr>
      <vt:lpstr>国有资本经营预算收入表</vt:lpstr>
      <vt:lpstr>国有资本经营预算支出表</vt:lpstr>
      <vt:lpstr>社会保险基金收入表</vt:lpstr>
      <vt:lpstr>社会保险基金支出表</vt:lpstr>
      <vt:lpstr>“三公”经费支出预算表</vt:lpstr>
      <vt:lpstr>政府债券应计提本息表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2024-02-29T06:51:30Z</cp:lastPrinted>
  <dcterms:created xsi:type="dcterms:W3CDTF">1996-12-17T01:32:00Z</dcterms:created>
  <dcterms:modified xsi:type="dcterms:W3CDTF">2024-03-01T08:21:07Z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475278E921364A10B7A43EFAA77C86EE</vt:lpwstr>
  </property>
</Properties>
</file>